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EEP\CollMgt Assistant\SerialsCostLists\"/>
    </mc:Choice>
  </mc:AlternateContent>
  <bookViews>
    <workbookView xWindow="0" yWindow="0" windowWidth="19980" windowHeight="3948"/>
  </bookViews>
  <sheets>
    <sheet name="serials_costs_2017-2018" sheetId="6" r:id="rId1"/>
  </sheets>
  <definedNames>
    <definedName name="_xlnm._FilterDatabase" localSheetId="0" hidden="1">'serials_costs_2017-2018'!$A$1:$F$1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2" i="6" l="1"/>
  <c r="F961" i="6" l="1"/>
  <c r="F1034" i="6"/>
  <c r="F1079" i="6"/>
  <c r="F891" i="6"/>
  <c r="F1032" i="6"/>
  <c r="F1054" i="6"/>
  <c r="F110" i="6"/>
  <c r="F1057" i="6"/>
  <c r="F1227" i="6"/>
  <c r="F1061" i="6"/>
  <c r="F1331" i="6"/>
  <c r="F52" i="6"/>
  <c r="F62" i="6"/>
  <c r="F1053" i="6"/>
  <c r="F111" i="6"/>
  <c r="F46" i="6"/>
  <c r="F1015" i="6"/>
  <c r="F1295" i="6"/>
  <c r="F1521" i="6"/>
  <c r="F1287" i="6"/>
  <c r="F576" i="6"/>
  <c r="F1474" i="6"/>
  <c r="F379" i="6"/>
  <c r="F1276" i="6"/>
  <c r="F580" i="6"/>
  <c r="F1299" i="6"/>
  <c r="F1280" i="6"/>
  <c r="F1277" i="6"/>
  <c r="F1281" i="6"/>
  <c r="F1278" i="6"/>
  <c r="F468" i="6"/>
  <c r="F117" i="6"/>
  <c r="F1522" i="6"/>
  <c r="F346" i="6"/>
  <c r="F403" i="6"/>
  <c r="F171" i="6"/>
  <c r="F1425" i="6"/>
  <c r="F378" i="6"/>
</calcChain>
</file>

<file path=xl/sharedStrings.xml><?xml version="1.0" encoding="utf-8"?>
<sst xmlns="http://schemas.openxmlformats.org/spreadsheetml/2006/main" count="7576" uniqueCount="2678">
  <si>
    <t>wlitp</t>
  </si>
  <si>
    <t>2405-6480; 2405-6472</t>
  </si>
  <si>
    <t>Journal of world literature.</t>
  </si>
  <si>
    <t>urbp</t>
  </si>
  <si>
    <t>2045-4813; 2045-4821</t>
  </si>
  <si>
    <t>Transfers : Interdisciplinary Journal of Mobility Studies</t>
  </si>
  <si>
    <t>07380895</t>
  </si>
  <si>
    <t>Journal of architectural and planning research.</t>
  </si>
  <si>
    <t>surrw</t>
  </si>
  <si>
    <t>Techstreet standards</t>
  </si>
  <si>
    <t>Statistical Abstract of the United States</t>
  </si>
  <si>
    <t>Sound Ideas Sound Effects Libraries Catalog</t>
  </si>
  <si>
    <t>SimplyAnalytics</t>
  </si>
  <si>
    <t>Safari Books Online</t>
  </si>
  <si>
    <t>Psychotherapy.net</t>
  </si>
  <si>
    <t>PsychiatryOnline</t>
  </si>
  <si>
    <t>PsycTESTS</t>
  </si>
  <si>
    <t>1528-3119; 1463-0109</t>
  </si>
  <si>
    <t>Performing Arts Periodicals Database</t>
  </si>
  <si>
    <t>NetAdvantage</t>
  </si>
  <si>
    <t>Lynda.com Online Training Library</t>
  </si>
  <si>
    <t>IEEE Xplore (IEEE/IET Electronic Library)</t>
  </si>
  <si>
    <t>IBISWorld Industry Reports</t>
  </si>
  <si>
    <t>HeinOnline</t>
  </si>
  <si>
    <t>Gnomon Workshop</t>
  </si>
  <si>
    <t>Film &amp; Television Literature Index with Full Text</t>
  </si>
  <si>
    <t>Factiva</t>
  </si>
  <si>
    <t>FORENSICnetBASE / LawENFORCEMENTnetBASE</t>
  </si>
  <si>
    <t>Education Source</t>
  </si>
  <si>
    <t>Ebook Central Academic Complete</t>
  </si>
  <si>
    <t>Dictionary of Literary Biography</t>
  </si>
  <si>
    <t>2157-0094; 0953-0681; 1353-1298</t>
  </si>
  <si>
    <t>Design and Applied Arts Index (DAAI)</t>
  </si>
  <si>
    <t>CriminalSource</t>
  </si>
  <si>
    <t>Criminal Justice Abstracts with Full Text</t>
  </si>
  <si>
    <t>BestCase Library WNC (BESTCASE), Canada Law Book</t>
  </si>
  <si>
    <t>BestCase Library</t>
  </si>
  <si>
    <t>Art Full Text</t>
  </si>
  <si>
    <t>ASBC Methods of Analysis</t>
  </si>
  <si>
    <t>AHR net.</t>
  </si>
  <si>
    <t>surrs</t>
  </si>
  <si>
    <t>Williams and Rhodes Canadian law of landlord and tenant.</t>
  </si>
  <si>
    <t>2045-628X; 2045-6271</t>
  </si>
  <si>
    <t>Ubiquity : the journal of pervasive media.</t>
  </si>
  <si>
    <t>The World almanac and book of facts.</t>
  </si>
  <si>
    <t>The Canadian who's who : a handbook of Canadian biography of living characters.</t>
  </si>
  <si>
    <t>Tax planned will precedents /</t>
  </si>
  <si>
    <t>08416214</t>
  </si>
  <si>
    <t>Pocket criminal code ...</t>
  </si>
  <si>
    <t>05277892</t>
  </si>
  <si>
    <t>Martin's annual criminal code.</t>
  </si>
  <si>
    <t>Intellectual property disputes : resolutions &amp; remedies /</t>
  </si>
  <si>
    <t>Estate planning precedents : a solicitor's manual /</t>
  </si>
  <si>
    <t>Directory of Canadian universities = Répertoire des universités canadiennes.</t>
  </si>
  <si>
    <t>Design.</t>
  </si>
  <si>
    <t>2043-0698; 2043-068X</t>
  </si>
  <si>
    <t>Design ecologies.</t>
  </si>
  <si>
    <t>Canadian almanac &amp; directory.</t>
  </si>
  <si>
    <t>British Columbia estate planning and wealth preservation</t>
  </si>
  <si>
    <t>2042-7883; 2042-7875</t>
  </si>
  <si>
    <t>Animation practice, process &amp; production.</t>
  </si>
  <si>
    <t>surrp</t>
  </si>
  <si>
    <t>1945-8134; 0196-3570</t>
  </si>
  <si>
    <t>World literature today.</t>
  </si>
  <si>
    <t>10591028</t>
  </si>
  <si>
    <t>Wired.</t>
  </si>
  <si>
    <t>17084032</t>
  </si>
  <si>
    <t>The walrus.</t>
  </si>
  <si>
    <t>2045-6301; 2045-6298</t>
  </si>
  <si>
    <t>The moving image review &amp; art journal.</t>
  </si>
  <si>
    <t>0013-0613</t>
  </si>
  <si>
    <t>The economist.</t>
  </si>
  <si>
    <t>00095982</t>
  </si>
  <si>
    <t>The chronicle of higher education.</t>
  </si>
  <si>
    <t>0832-1299</t>
  </si>
  <si>
    <t>The Vancouver sun.</t>
  </si>
  <si>
    <t>0028792X</t>
  </si>
  <si>
    <t>The New Yorker.</t>
  </si>
  <si>
    <t>00287504</t>
  </si>
  <si>
    <t>The New York review of books.</t>
  </si>
  <si>
    <t>02609592</t>
  </si>
  <si>
    <t>The London review of books.</t>
  </si>
  <si>
    <t>03190714</t>
  </si>
  <si>
    <t>The Globe and mail.</t>
  </si>
  <si>
    <t>1477-965X</t>
  </si>
  <si>
    <t>Technoetic arts :  a journal of speculative research</t>
  </si>
  <si>
    <t>Taylor &amp; Francis Online</t>
  </si>
  <si>
    <t>0307-661X</t>
  </si>
  <si>
    <t>TLS, the Times literary supplement.</t>
  </si>
  <si>
    <t>17125928</t>
  </si>
  <si>
    <t>Stash.</t>
  </si>
  <si>
    <t>Springer LINK Search</t>
  </si>
  <si>
    <t>ScienceDirect</t>
  </si>
  <si>
    <t>20443714,20443722</t>
  </si>
  <si>
    <t>Scene</t>
  </si>
  <si>
    <t>1923-3566</t>
  </si>
  <si>
    <t>Sad mag.</t>
  </si>
  <si>
    <t>00336491</t>
  </si>
  <si>
    <t>Quill &amp; quire.</t>
  </si>
  <si>
    <t>1934-9696; 1934-9688</t>
  </si>
  <si>
    <t>Projections : the journal for movies and mind.</t>
  </si>
  <si>
    <t>1528-9885</t>
  </si>
  <si>
    <t>Nuts &amp; volts.</t>
  </si>
  <si>
    <t>02624079</t>
  </si>
  <si>
    <t>New scientist.</t>
  </si>
  <si>
    <t>Neural: hacktivism, e-music, new media art.</t>
  </si>
  <si>
    <t>2372-1758</t>
  </si>
  <si>
    <t>Nautilus.</t>
  </si>
  <si>
    <t>National post.</t>
  </si>
  <si>
    <t>0225686X</t>
  </si>
  <si>
    <t>Musicworks.</t>
  </si>
  <si>
    <t>2040-3550; 2040-3569</t>
  </si>
  <si>
    <t>Metaverse Creativity</t>
  </si>
  <si>
    <t>10687831</t>
  </si>
  <si>
    <t>Metamorphoses : journal of the Five College Literary Translation Seminar.</t>
  </si>
  <si>
    <t>15562336</t>
  </si>
  <si>
    <t>Make : technology on your time.</t>
  </si>
  <si>
    <t>1534-2743</t>
  </si>
  <si>
    <t>Lenswork.</t>
  </si>
  <si>
    <t>LearnTechLib: The Learning and Technology Library</t>
  </si>
  <si>
    <t>2051-9702; 2051-9699</t>
  </si>
  <si>
    <t>Language and Sociocultural Theory</t>
  </si>
  <si>
    <t>1533-6808; 0887-8722</t>
  </si>
  <si>
    <t>Journal of thermophysics and heat transfer</t>
  </si>
  <si>
    <t>1757-1928; 1757-191X</t>
  </si>
  <si>
    <t>Journal of gaming &amp; virtual worlds.</t>
  </si>
  <si>
    <t>2055-2114; 2055-2106</t>
  </si>
  <si>
    <t>Journal of design, business &amp; society.</t>
  </si>
  <si>
    <t>1089-313X</t>
  </si>
  <si>
    <t>Journal of dance medicine &amp; science : official publication of the International Association for Dance Medicine &amp; Science.</t>
  </si>
  <si>
    <t>1542-3077</t>
  </si>
  <si>
    <t>Journal of The First-Year Experience &amp; Students in Transition</t>
  </si>
  <si>
    <t>1757-1871; 1757-188X</t>
  </si>
  <si>
    <t>Journal of Dance &amp; Somatic Practices</t>
  </si>
  <si>
    <t>1755-6201; 1755-6198</t>
  </si>
  <si>
    <t>International research in children's literature.</t>
  </si>
  <si>
    <t>1740-2905; 1740-2891</t>
  </si>
  <si>
    <t>International journal of project organisation and management</t>
  </si>
  <si>
    <t>1793-6756; 0219-4678</t>
  </si>
  <si>
    <t>International journal of image and graphics.</t>
  </si>
  <si>
    <t>2040-4190; 2040-4182</t>
  </si>
  <si>
    <t>International journal of digital television.</t>
  </si>
  <si>
    <t>1754-8861; 1754-8853</t>
  </si>
  <si>
    <t>International journal of arts and technology.</t>
  </si>
  <si>
    <t>10294805</t>
  </si>
  <si>
    <t>International designers network : IdN : the digital design magazine.</t>
  </si>
  <si>
    <t>00178012</t>
  </si>
  <si>
    <t>Harvard business review.</t>
  </si>
  <si>
    <t>1536-0105; 1526-3819</t>
  </si>
  <si>
    <t>Grey room.</t>
  </si>
  <si>
    <t>13884239</t>
  </si>
  <si>
    <t>Frame : the international review of interior architecture and design.</t>
  </si>
  <si>
    <t>1551-3963; 1551-3955</t>
  </si>
  <si>
    <t>Foundations and trends in human computer interaction.</t>
  </si>
  <si>
    <t>0960779X</t>
  </si>
  <si>
    <t>Eye : the international review of graphic design.</t>
  </si>
  <si>
    <t>2048-0717; 1539-7785</t>
  </si>
  <si>
    <t>Explorations in media ecology.</t>
  </si>
  <si>
    <t>02125633</t>
  </si>
  <si>
    <t>El Croquis.</t>
  </si>
  <si>
    <t>15305309</t>
  </si>
  <si>
    <t>Dwell.</t>
  </si>
  <si>
    <t>00125377</t>
  </si>
  <si>
    <t>Domus.</t>
  </si>
  <si>
    <t>2048-7770</t>
  </si>
  <si>
    <t>Disegno.</t>
  </si>
  <si>
    <t>1531-4790; 0747-9360</t>
  </si>
  <si>
    <t>Design issues.</t>
  </si>
  <si>
    <t>DAMn°.</t>
  </si>
  <si>
    <t>2152-2723; 2152-2715</t>
  </si>
  <si>
    <t>Cyberpsychology, behavior and social networking.</t>
  </si>
  <si>
    <t>1743-4629; 1460-3780</t>
  </si>
  <si>
    <t>Crime prevention and community safety.</t>
  </si>
  <si>
    <t>1463-6875</t>
  </si>
  <si>
    <t>Computer music.</t>
  </si>
  <si>
    <t>13605372</t>
  </si>
  <si>
    <t>Computer arts.</t>
  </si>
  <si>
    <t>00103519</t>
  </si>
  <si>
    <t>Communication arts.</t>
  </si>
  <si>
    <t>17117682</t>
  </si>
  <si>
    <t>Ciel variable : CV.</t>
  </si>
  <si>
    <t>08495017</t>
  </si>
  <si>
    <t>Business in Vancouver. --</t>
  </si>
  <si>
    <t>Bulletins of the Serving Library.</t>
  </si>
  <si>
    <t>0007-7135</t>
  </si>
  <si>
    <t>Bloomberg businessweek.</t>
  </si>
  <si>
    <t>1461-5363</t>
  </si>
  <si>
    <t>Banipal : magazine of modern Arab literature.</t>
  </si>
  <si>
    <t>0829-481X</t>
  </si>
  <si>
    <t>B.C. business. --</t>
  </si>
  <si>
    <t>0829-982X</t>
  </si>
  <si>
    <t>Azure.</t>
  </si>
  <si>
    <t>2214-2312; 2214-2304</t>
  </si>
  <si>
    <t>Asiascape : digital Asia.</t>
  </si>
  <si>
    <t>1530-9185; 1064-5462</t>
  </si>
  <si>
    <t>Artificial life.</t>
  </si>
  <si>
    <t>2040-0896; 1474-273X</t>
  </si>
  <si>
    <t>Art, design &amp; communication in higher education.</t>
  </si>
  <si>
    <t>2213-4913; 2213-4905</t>
  </si>
  <si>
    <t>Art &amp; perception.</t>
  </si>
  <si>
    <t>11961775</t>
  </si>
  <si>
    <t>Applied arts magazine.</t>
  </si>
  <si>
    <t>0003-6420</t>
  </si>
  <si>
    <t>Aperture.</t>
  </si>
  <si>
    <t>03007472</t>
  </si>
  <si>
    <t>Afterimage.</t>
  </si>
  <si>
    <t>08479097</t>
  </si>
  <si>
    <t>Adbusters.</t>
  </si>
  <si>
    <t>1861-9959; 1610-1928</t>
  </si>
  <si>
    <t>Acta acustica united with Acustica.</t>
  </si>
  <si>
    <t>00013218</t>
  </si>
  <si>
    <t>Abitare.</t>
  </si>
  <si>
    <t>ASME Journals</t>
  </si>
  <si>
    <t>10334262</t>
  </si>
  <si>
    <t>3-D world. --</t>
  </si>
  <si>
    <t>stats</t>
  </si>
  <si>
    <t>15433218</t>
  </si>
  <si>
    <t>Proceedings /</t>
  </si>
  <si>
    <t>statp</t>
  </si>
  <si>
    <t>2168-894X; 0091-1798</t>
  </si>
  <si>
    <t>The annals of probability.</t>
  </si>
  <si>
    <t>1941-7330; 1932-6157</t>
  </si>
  <si>
    <t>The annals of applied statistics.</t>
  </si>
  <si>
    <t>2168-8966; 0090-5364</t>
  </si>
  <si>
    <t>The Annals of Statistics.</t>
  </si>
  <si>
    <t>2168-8745; 0883-4237</t>
  </si>
  <si>
    <t>Statistical science : a review journal of the Institute of Mathematical Statistics.</t>
  </si>
  <si>
    <t>1544-6115</t>
  </si>
  <si>
    <t>Statistical applications in genetics and molecular biology.</t>
  </si>
  <si>
    <t>1996-8507; 1017-0405</t>
  </si>
  <si>
    <t>Statistica Sinica.</t>
  </si>
  <si>
    <t>0038271X</t>
  </si>
  <si>
    <t>South African statistical journal. Suid-Afrikaanse statistiese tydskrif.</t>
  </si>
  <si>
    <t>1559-0410</t>
  </si>
  <si>
    <t>Journal of Quantitative Analysis in Sports</t>
  </si>
  <si>
    <t>0012-1797</t>
  </si>
  <si>
    <t>Diabetes.</t>
  </si>
  <si>
    <t>1573-9759; 1350-7265</t>
  </si>
  <si>
    <t>Bernoulli : official journal of the Bernoulli Society for Mathematical Statistics and Probability.</t>
  </si>
  <si>
    <t>1537-6605; 0002-9297</t>
  </si>
  <si>
    <t>American journal of human genetics.</t>
  </si>
  <si>
    <t>specs</t>
  </si>
  <si>
    <t>0261-3093</t>
  </si>
  <si>
    <t>Matrix : a review for printers and bibliophiles.</t>
  </si>
  <si>
    <t>All Pub. Sub. /Incline Press Collection.</t>
  </si>
  <si>
    <t>specp</t>
  </si>
  <si>
    <t>[Membership/Printing Historical Society].</t>
  </si>
  <si>
    <t>[Membership/Canadian Bookbinders and Book Artists Guild].</t>
  </si>
  <si>
    <t>00328898</t>
  </si>
  <si>
    <t>The Private library.</t>
  </si>
  <si>
    <t>1715-3700</t>
  </si>
  <si>
    <t>The Pacific Rim review of books : PRRB.</t>
  </si>
  <si>
    <t>0261-5363</t>
  </si>
  <si>
    <t>The New bookbinder : journal of Designer Bookbinders.</t>
  </si>
  <si>
    <t>2150-668X; 1529-6407</t>
  </si>
  <si>
    <t>RBM : a journal of rare books, manuscripts, and cultural heritage.</t>
  </si>
  <si>
    <t>0192-9275</t>
  </si>
  <si>
    <t>Printing history.</t>
  </si>
  <si>
    <t>10665471</t>
  </si>
  <si>
    <t>Firsts : the book collector's magazine.</t>
  </si>
  <si>
    <t>DA : a journal of the printing arts.</t>
  </si>
  <si>
    <t>socw</t>
  </si>
  <si>
    <t>Women, War and Society, 1914-1918</t>
  </si>
  <si>
    <t>ProQuest Sociology Collection</t>
  </si>
  <si>
    <t>socs</t>
  </si>
  <si>
    <t>Measuring national well-being.</t>
  </si>
  <si>
    <t>0066-2399</t>
  </si>
  <si>
    <t>L'année sociologique.</t>
  </si>
  <si>
    <t>socp</t>
  </si>
  <si>
    <t>[Membership/Population Reference Bureau].</t>
  </si>
  <si>
    <t>1916-0194; 1206-0143</t>
  </si>
  <si>
    <t>Topia : Canadian journal of cultural studies.</t>
  </si>
  <si>
    <t>0278-839X</t>
  </si>
  <si>
    <t>The Journal of social, political, and economic studies.</t>
  </si>
  <si>
    <t>1025-5109</t>
  </si>
  <si>
    <t>Studies in Nepali history and society.</t>
  </si>
  <si>
    <t>1543-2785; 0741-1235</t>
  </si>
  <si>
    <t>Sociology of sport journal</t>
  </si>
  <si>
    <t>2374-538X</t>
  </si>
  <si>
    <t>Sociology of development.</t>
  </si>
  <si>
    <t>0037802X</t>
  </si>
  <si>
    <t>Social theory and practice.</t>
  </si>
  <si>
    <t>1944-9216; 0037-7783</t>
  </si>
  <si>
    <t>Social policy.</t>
  </si>
  <si>
    <t>00352969</t>
  </si>
  <si>
    <t>Revue française de sociologie.</t>
  </si>
  <si>
    <t>2055-5695</t>
  </si>
  <si>
    <t>Queer Studies in Media &amp; Popular Culture</t>
  </si>
  <si>
    <t>0047-2697</t>
  </si>
  <si>
    <t>Political and military sociology : an annual review.</t>
  </si>
  <si>
    <t>1558-6073</t>
  </si>
  <si>
    <t>Nature + culture.</t>
  </si>
  <si>
    <t>1938-1514; 1086-671X</t>
  </si>
  <si>
    <t>Mobilization.</t>
  </si>
  <si>
    <t>2049-5846; 2049-5838</t>
  </si>
  <si>
    <t>Migration studies.</t>
  </si>
  <si>
    <t>1923-4147; 1923-4139</t>
  </si>
  <si>
    <t>Journal of the Motherhood Initiative for Research and Community Involvement.</t>
  </si>
  <si>
    <t>1938-4114; 1937-1888</t>
  </si>
  <si>
    <t>Journal of studies on alcohol and drugs.</t>
  </si>
  <si>
    <t>1929-9850; 0047-2328</t>
  </si>
  <si>
    <t>Journal of comparative family studies.</t>
  </si>
  <si>
    <t>1938-3525; 0018-7259</t>
  </si>
  <si>
    <t>Human organization : journal of the Society for Applied Anthropology.</t>
  </si>
  <si>
    <t>1752-7015; 0963-2719</t>
  </si>
  <si>
    <t>Environmental values.</t>
  </si>
  <si>
    <t>1937-5174; 1939-4071</t>
  </si>
  <si>
    <t>Environmental justice.</t>
  </si>
  <si>
    <t>1752-2285; 0967-201X</t>
  </si>
  <si>
    <t>Anthropology in action : newsletter of the British Association for Social Anthropology in Policy and Practice (BASAPP).</t>
  </si>
  <si>
    <t>Annual Reviews</t>
  </si>
  <si>
    <t>0044-7471</t>
  </si>
  <si>
    <t>Amerasia journal.</t>
  </si>
  <si>
    <t>youp</t>
  </si>
  <si>
    <t>0023-3900</t>
  </si>
  <si>
    <t>Korea journal.</t>
  </si>
  <si>
    <t>rems</t>
  </si>
  <si>
    <t>British Columbia planning law and practice /</t>
  </si>
  <si>
    <t>1914-1084</t>
  </si>
  <si>
    <t>Blakes' Canadian law of endangered species /</t>
  </si>
  <si>
    <t>remp</t>
  </si>
  <si>
    <t>1554-7531; 1061-4303</t>
  </si>
  <si>
    <t>Water environment research  /</t>
  </si>
  <si>
    <t>1758-6798; 1758-678X</t>
  </si>
  <si>
    <t>Nature climate change.</t>
  </si>
  <si>
    <t>1932-1473; 1932-1465</t>
  </si>
  <si>
    <t>International review of environmental and resource economics.</t>
  </si>
  <si>
    <t>1086-5519</t>
  </si>
  <si>
    <t>International journal of wilderness.</t>
  </si>
  <si>
    <t>0973-7537; 0973-1385</t>
  </si>
  <si>
    <t>International Journal of Ecological Economics and Statistics</t>
  </si>
  <si>
    <t>psycw</t>
  </si>
  <si>
    <t>PsycBOOKS</t>
  </si>
  <si>
    <t>Mental Measurements Yearbook with Tests in Print</t>
  </si>
  <si>
    <t>psycs</t>
  </si>
  <si>
    <t>Elsevier Psychology Series</t>
  </si>
  <si>
    <t>psycp</t>
  </si>
  <si>
    <t>1939-8298; 0002-9556</t>
  </si>
  <si>
    <t>The American journal of psychology.</t>
  </si>
  <si>
    <t>10768971</t>
  </si>
  <si>
    <t>Psychology, public policy, and law : an official law review of the University of Arizona College of Law and the University of Miami School of Law.</t>
  </si>
  <si>
    <t>1554-0138</t>
  </si>
  <si>
    <t>PsycCritiques</t>
  </si>
  <si>
    <t>1558-688X; 0031-5125</t>
  </si>
  <si>
    <t>Perceptual and motor skills.</t>
  </si>
  <si>
    <t>1946-6560; 1946-6579</t>
  </si>
  <si>
    <t>Partner abuse.</t>
  </si>
  <si>
    <t>0885-579X</t>
  </si>
  <si>
    <t>Journal of personality disorders.</t>
  </si>
  <si>
    <t>1530-8898; 0898-929X</t>
  </si>
  <si>
    <t>Journal of cognitive neuroscience</t>
  </si>
  <si>
    <t>15297713</t>
  </si>
  <si>
    <t>Journal of applied measurement.</t>
  </si>
  <si>
    <t>JAMA  c-w any 4 Journals - Online Site License</t>
  </si>
  <si>
    <t>1934-9556; 1934-9491</t>
  </si>
  <si>
    <t>Intellectual and developmental disabilities.</t>
  </si>
  <si>
    <t>1423-0054; 0018-716X</t>
  </si>
  <si>
    <t>Human development.</t>
  </si>
  <si>
    <t>1942-9347</t>
  </si>
  <si>
    <t>Ecopsychology.</t>
  </si>
  <si>
    <t>00121649</t>
  </si>
  <si>
    <t>Developmental psychology.</t>
  </si>
  <si>
    <t>07085591</t>
  </si>
  <si>
    <t>Canadian psychology. Psychologie canadienne.</t>
  </si>
  <si>
    <t>11961961</t>
  </si>
  <si>
    <t>Canadian journal of experimental psychology = Revue canadienne de psychologie expérimentale.</t>
  </si>
  <si>
    <t>0008400X</t>
  </si>
  <si>
    <t>Canadian journal of behavioural science.</t>
  </si>
  <si>
    <t>1944-7558; 1944-7515</t>
  </si>
  <si>
    <t>American journal on intellectual and developmental disabilities.</t>
  </si>
  <si>
    <t>1541-0048; 0090-0036</t>
  </si>
  <si>
    <t>American journal of public health.</t>
  </si>
  <si>
    <t>poliw</t>
  </si>
  <si>
    <t>Political Science Complete</t>
  </si>
  <si>
    <t>Investment Arbitration Reporter</t>
  </si>
  <si>
    <t>International Political Science Abstracts</t>
  </si>
  <si>
    <t>Columbia International Affairs Online</t>
  </si>
  <si>
    <t>polis</t>
  </si>
  <si>
    <t>02760746</t>
  </si>
  <si>
    <t>Workers vanguard.</t>
  </si>
  <si>
    <t>0252-5607</t>
  </si>
  <si>
    <t>The United Nations disarmament yearbook /</t>
  </si>
  <si>
    <t>1367-7748</t>
  </si>
  <si>
    <t>The Spokesman . [0 Checkin]</t>
  </si>
  <si>
    <t>0081-0606</t>
  </si>
  <si>
    <t>The Socialist register.</t>
  </si>
  <si>
    <t>The Canadian parliamentary guide.</t>
  </si>
  <si>
    <t>0318-4935</t>
  </si>
  <si>
    <t>The ... year book of the Canadian Bar Association and the minutes of proceedings of the ... annual meeting.</t>
  </si>
  <si>
    <t>0887-364X</t>
  </si>
  <si>
    <t>State of the world.</t>
  </si>
  <si>
    <t>Political power and social theory. [0 Checkin]</t>
  </si>
  <si>
    <t>9780198754527 (Hardback)</t>
  </si>
  <si>
    <t>Philosophical Foundations of Law.  [0 Unnumbered]</t>
  </si>
  <si>
    <t>Monde diplomatique. --</t>
  </si>
  <si>
    <t>1919-7454</t>
  </si>
  <si>
    <t>Journal of parliamentary and political law.</t>
  </si>
  <si>
    <t>Constitutional law of Canada /</t>
  </si>
  <si>
    <t>Annals of air and space law = Annales de droit aérien et spatial.</t>
  </si>
  <si>
    <t>0309068X</t>
  </si>
  <si>
    <t>Amnesty International report /</t>
  </si>
  <si>
    <t>0318-8108</t>
  </si>
  <si>
    <t>Acts of the Legislature of the province of Manitoba : passed in the session held in the ... year of the reign of ...</t>
  </si>
  <si>
    <t>polip</t>
  </si>
  <si>
    <t>United Nations chronicle /</t>
  </si>
  <si>
    <t>10149562</t>
  </si>
  <si>
    <t>Transnational corporations.</t>
  </si>
  <si>
    <t>00312282</t>
  </si>
  <si>
    <t>The parliamentarian : journal of the parliaments of the Commonwealth.</t>
  </si>
  <si>
    <t>1944-7566; 0010-5899</t>
  </si>
  <si>
    <t>The congressional digest.</t>
  </si>
  <si>
    <t>2222-4327; 0037-6795</t>
  </si>
  <si>
    <t>The Slavonic and East European review</t>
  </si>
  <si>
    <t>0010-1931</t>
  </si>
  <si>
    <t>The Columbia journal of transnational law.</t>
  </si>
  <si>
    <t>0090-6514</t>
  </si>
  <si>
    <t>Telos. --</t>
  </si>
  <si>
    <t>04866096</t>
  </si>
  <si>
    <t>Review of international affairs.</t>
  </si>
  <si>
    <t>2051-2996; 0142-257X</t>
  </si>
  <si>
    <t>Polis.</t>
  </si>
  <si>
    <t>03059529</t>
  </si>
  <si>
    <t>New internationalist.</t>
  </si>
  <si>
    <t>0028-0038</t>
  </si>
  <si>
    <t>National review.</t>
  </si>
  <si>
    <t>1488612X</t>
  </si>
  <si>
    <t>Mondial.</t>
  </si>
  <si>
    <t>2210-2795; 1011-6702</t>
  </si>
  <si>
    <t>Journal of world trade.</t>
  </si>
  <si>
    <t>0022197X</t>
  </si>
  <si>
    <t>Journal of international affairs.</t>
  </si>
  <si>
    <t>1533-8614; 0377-919X</t>
  </si>
  <si>
    <t>Journal of Palestine studies.</t>
  </si>
  <si>
    <t>1740-3898; 1384-5748</t>
  </si>
  <si>
    <t>International politics.</t>
  </si>
  <si>
    <t>0020-5869; 0130-9641</t>
  </si>
  <si>
    <t>International affairs.</t>
  </si>
  <si>
    <t>2051-2988; 0143-781X</t>
  </si>
  <si>
    <t>History of political thought</t>
  </si>
  <si>
    <t>1942-6720; 1075-2846</t>
  </si>
  <si>
    <t>Global governance : a review of multilateralism and international organizations.</t>
  </si>
  <si>
    <t>00157228</t>
  </si>
  <si>
    <t>Foreign policy.</t>
  </si>
  <si>
    <t>00157120</t>
  </si>
  <si>
    <t>Foreign affairs.</t>
  </si>
  <si>
    <t>1744-2656; 1744-2648</t>
  </si>
  <si>
    <t>Evidence &amp; policy : a journal of research, debate and practice.</t>
  </si>
  <si>
    <t>1476-9336; 1470-8914</t>
  </si>
  <si>
    <t>Contemporary political theory.</t>
  </si>
  <si>
    <t>2151-6227; 0010-4159</t>
  </si>
  <si>
    <t>Comparative politics</t>
  </si>
  <si>
    <t>02292548</t>
  </si>
  <si>
    <t>Canadian parliamentary review.</t>
  </si>
  <si>
    <t>00083402</t>
  </si>
  <si>
    <t>Canadian dimension.</t>
  </si>
  <si>
    <t>1521-5997</t>
  </si>
  <si>
    <t>CQ weekly.</t>
  </si>
  <si>
    <t>1056-2036</t>
  </si>
  <si>
    <t>CQ researcher.</t>
  </si>
  <si>
    <t>2194-6094; 1932-0183</t>
  </si>
  <si>
    <t>Basic income studies.</t>
  </si>
  <si>
    <t>1533-838X; 0004-4687</t>
  </si>
  <si>
    <t>Asian survey.</t>
  </si>
  <si>
    <t>1467-6338; 0044-6483</t>
  </si>
  <si>
    <t>Africa confidential.</t>
  </si>
  <si>
    <t>physw</t>
  </si>
  <si>
    <t>Powder Diffraction File: PDF-4+</t>
  </si>
  <si>
    <t>PHYSICSnetBASE</t>
  </si>
  <si>
    <t>NANOnetBASE</t>
  </si>
  <si>
    <t>MATERIALSnetBASE</t>
  </si>
  <si>
    <t>physs</t>
  </si>
  <si>
    <t>arXiv.org</t>
  </si>
  <si>
    <t>The Observer's handbook.</t>
  </si>
  <si>
    <t>The ARRL handbook for radio communications.</t>
  </si>
  <si>
    <t>Elsevier Physics &amp; Astronomy Series</t>
  </si>
  <si>
    <t>1934-4791</t>
  </si>
  <si>
    <t>Advances in chemical physics</t>
  </si>
  <si>
    <t>physp</t>
  </si>
  <si>
    <t>1943-4928; 0031-921X</t>
  </si>
  <si>
    <t>The physics teacher.</t>
  </si>
  <si>
    <t>1520-8524; 0001-4966</t>
  </si>
  <si>
    <t>The Journal of the Acoustical Society of America.</t>
  </si>
  <si>
    <t>1538-4357; 0004-637X</t>
  </si>
  <si>
    <t>The Astrophysical journal.</t>
  </si>
  <si>
    <t>1538-3881; 0004-6256</t>
  </si>
  <si>
    <t>The Astronomical journal.</t>
  </si>
  <si>
    <t>00376604</t>
  </si>
  <si>
    <t>Sky and telescope. --</t>
  </si>
  <si>
    <t>0031-9228</t>
  </si>
  <si>
    <t>Physics today.</t>
  </si>
  <si>
    <t>00319147</t>
  </si>
  <si>
    <t>Physics in Canada. --</t>
  </si>
  <si>
    <t>OSA Publishing</t>
  </si>
  <si>
    <t>MRS Advances c-w MRS Online Proceedings Library - Premium ADV Bundle (COMBINATION SUBSCRIPTION)</t>
  </si>
  <si>
    <t>1347-4073; 0031-9015</t>
  </si>
  <si>
    <t>Journal of the Physical Society of Japan</t>
  </si>
  <si>
    <t>1520-8516; 0148-6055</t>
  </si>
  <si>
    <t>Journal of rheology online.</t>
  </si>
  <si>
    <t>IOP Science</t>
  </si>
  <si>
    <t>1943-2909; 0002-9505</t>
  </si>
  <si>
    <t>American journal of physics</t>
  </si>
  <si>
    <t>AVS-All</t>
  </si>
  <si>
    <t>APS - American Physical Society (revues)</t>
  </si>
  <si>
    <t>AIP Select</t>
  </si>
  <si>
    <t>philw</t>
  </si>
  <si>
    <t>Routledge Encyclopedia of Philosophy</t>
  </si>
  <si>
    <t>0031-7993</t>
  </si>
  <si>
    <t>Philosopher's Index</t>
  </si>
  <si>
    <t>PhilPapers</t>
  </si>
  <si>
    <t>POIESIS philosophy online serials.</t>
  </si>
  <si>
    <t>American Law Institute library.</t>
  </si>
  <si>
    <t>phils</t>
  </si>
  <si>
    <t>Philosophy: Macmillan Interdisciplinary Handbooks</t>
  </si>
  <si>
    <t>Oxford studies in metaethics /</t>
  </si>
  <si>
    <t>Oxford studies in ancient philosophy.</t>
  </si>
  <si>
    <t>Journal of philosophical research : JPR.</t>
  </si>
  <si>
    <t>03551792</t>
  </si>
  <si>
    <t>Acta philosophica fennica.</t>
  </si>
  <si>
    <t>philp</t>
  </si>
  <si>
    <t>00346632</t>
  </si>
  <si>
    <t>The review of metaphysics.</t>
  </si>
  <si>
    <t>0022-362X; 0022-362X</t>
  </si>
  <si>
    <t>The journal of philosophy.</t>
  </si>
  <si>
    <t>15241556</t>
  </si>
  <si>
    <t>The Leibniz review.</t>
  </si>
  <si>
    <t>00393185</t>
  </si>
  <si>
    <t>Studia Leibnitiana.</t>
  </si>
  <si>
    <t>1913-8032; 0036-0163</t>
  </si>
  <si>
    <t>Russell : the journal of the Bertrand Russell Archives.</t>
  </si>
  <si>
    <t>00318256</t>
  </si>
  <si>
    <t>Philosophy today.</t>
  </si>
  <si>
    <t>2163-3215; 1105-235X</t>
  </si>
  <si>
    <t>Philosophical inquiry.</t>
  </si>
  <si>
    <t>0027-5836; 0024-5836</t>
  </si>
  <si>
    <t>Logique et analyse.</t>
  </si>
  <si>
    <t>14760290</t>
  </si>
  <si>
    <t>Locke studies.</t>
  </si>
  <si>
    <t>00190365</t>
  </si>
  <si>
    <t>International philosophical quarterly : IPQ.</t>
  </si>
  <si>
    <t>2152-1026; 0740-0675</t>
  </si>
  <si>
    <t>History of philosophy quarterly : HPQ.</t>
  </si>
  <si>
    <t>07397046</t>
  </si>
  <si>
    <t>Faith and philosophy : journal of the Society of Christian Philosophers. --</t>
  </si>
  <si>
    <t>00122173</t>
  </si>
  <si>
    <t>Dialogue.</t>
  </si>
  <si>
    <t>1847-6139; 1333-1108</t>
  </si>
  <si>
    <t>Croatian journal of philosophy.</t>
  </si>
  <si>
    <t>03780880</t>
  </si>
  <si>
    <t>Communication &amp; cognition. --</t>
  </si>
  <si>
    <t>2156-7093; 0003-6390</t>
  </si>
  <si>
    <t>Apeiron : a journal for ancient philosophy and science.</t>
  </si>
  <si>
    <t>07402007</t>
  </si>
  <si>
    <t>Ancient philosophy.</t>
  </si>
  <si>
    <t>2152-1123; 0003-0481</t>
  </si>
  <si>
    <t>American philosophical quarterly</t>
  </si>
  <si>
    <t>mbbw</t>
  </si>
  <si>
    <t>1559-6095; 1940-3402</t>
  </si>
  <si>
    <t>Cold Spring Harbor protocols.</t>
  </si>
  <si>
    <t>mbbs</t>
  </si>
  <si>
    <t>Progress in molecular and subcellular biology.</t>
  </si>
  <si>
    <t>00766879</t>
  </si>
  <si>
    <t>Methods in Enzymology</t>
  </si>
  <si>
    <t>Life Sciences Elsevier Book Series on ScienceDirect.</t>
  </si>
  <si>
    <t>mbbp</t>
  </si>
  <si>
    <t>1557-8542; 1545-8547</t>
  </si>
  <si>
    <t>Zebrafish.</t>
  </si>
  <si>
    <t>1523-1747; 0022-202X</t>
  </si>
  <si>
    <t>The journal of investigative dermatology.</t>
  </si>
  <si>
    <t>0022-1767; 1550-6606</t>
  </si>
  <si>
    <t>The Journal of immunology : official journal of the American Association of Immunologists.</t>
  </si>
  <si>
    <t>1530-6860; 0892-6638</t>
  </si>
  <si>
    <t>The FASEB journal.</t>
  </si>
  <si>
    <t>1878-4186; 0969-2126</t>
  </si>
  <si>
    <t>Structure.</t>
  </si>
  <si>
    <t>1469-9001; 1355-8382</t>
  </si>
  <si>
    <t>RNA.</t>
  </si>
  <si>
    <t>1531-2267; 1094-8341</t>
  </si>
  <si>
    <t>Physiological genomics.</t>
  </si>
  <si>
    <t>0896-6273; 1097-4199; 0896-6273</t>
  </si>
  <si>
    <t>Neuron.</t>
  </si>
  <si>
    <t>1545-9985; 1545-9993</t>
  </si>
  <si>
    <t>Nature structural &amp; molecular biology.</t>
  </si>
  <si>
    <t>1740-1534; 1740-1526</t>
  </si>
  <si>
    <t>1474-1784; 1474-1776</t>
  </si>
  <si>
    <t>1474-1768; 1474-175X</t>
  </si>
  <si>
    <t>1474-1741; 1474-1733</t>
  </si>
  <si>
    <t>1471-0080; 1471-0072</t>
  </si>
  <si>
    <t>1471-0064; 1471-0056</t>
  </si>
  <si>
    <t>1471-0048; 1471-003X</t>
  </si>
  <si>
    <t>1750-2799; 1754-2189</t>
  </si>
  <si>
    <t>Nature protocols.</t>
  </si>
  <si>
    <t>1745-2481; 1745-2473</t>
  </si>
  <si>
    <t>Nature physics.</t>
  </si>
  <si>
    <t>1749-4893; 1749-4885</t>
  </si>
  <si>
    <t>Nature photonics.</t>
  </si>
  <si>
    <t>1546-1726; 1097-6256</t>
  </si>
  <si>
    <t>Nature neuroscience.</t>
  </si>
  <si>
    <t>1748-3395; 1748-3387</t>
  </si>
  <si>
    <t>Nature nanotechnology.</t>
  </si>
  <si>
    <t>1548-7105; 1548-7091</t>
  </si>
  <si>
    <t>Nature methods.</t>
  </si>
  <si>
    <t>1546-170X; 1078-8956</t>
  </si>
  <si>
    <t>Nature medicine.</t>
  </si>
  <si>
    <t>1476-4660; 1476-1122</t>
  </si>
  <si>
    <t>Nature materials.</t>
  </si>
  <si>
    <t>1529-2916; 1529-2908</t>
  </si>
  <si>
    <t>Nature immunology.</t>
  </si>
  <si>
    <t>1752-0908; 1752-0894</t>
  </si>
  <si>
    <t>Nature geoscience.</t>
  </si>
  <si>
    <t>1546-1718; 1061-4036</t>
  </si>
  <si>
    <t>Nature genetics.</t>
  </si>
  <si>
    <t>1755-4349; 1755-4330</t>
  </si>
  <si>
    <t>Nature chemistry.</t>
  </si>
  <si>
    <t>1552-4469; 1552-4450</t>
  </si>
  <si>
    <t>Nature chemical biology.</t>
  </si>
  <si>
    <t>1476-4679; 1465-7392</t>
  </si>
  <si>
    <t>Nature cell biology.</t>
  </si>
  <si>
    <t>1546-1696; 1087-0156</t>
  </si>
  <si>
    <t>Nature biotechnology.</t>
  </si>
  <si>
    <t>1525-0024; 1525-0016</t>
  </si>
  <si>
    <t>Molecular therapy.</t>
  </si>
  <si>
    <t>0026-895X; 1521-0111</t>
  </si>
  <si>
    <t>Molecular pharmacology.</t>
  </si>
  <si>
    <t>1097-4164; 1097-2765</t>
  </si>
  <si>
    <t>Molecular cell.</t>
  </si>
  <si>
    <t>1059-1524</t>
  </si>
  <si>
    <t>Molecular biology of the cell /</t>
  </si>
  <si>
    <t>1523-1755; 0085-2538</t>
  </si>
  <si>
    <t>Kidney international.</t>
  </si>
  <si>
    <t>1533-3450; 1046-6673</t>
  </si>
  <si>
    <t>Journal of the American Society of Nephrology</t>
  </si>
  <si>
    <t>0022-2275; 1539-7262</t>
  </si>
  <si>
    <t>Journal of lipid research.</t>
  </si>
  <si>
    <t>1557-8666; 1066-5277</t>
  </si>
  <si>
    <t>Journal of computational biology.</t>
  </si>
  <si>
    <t>1074-7613; 1097-4180; 1074-7613</t>
  </si>
  <si>
    <t>Immunity.</t>
  </si>
  <si>
    <t>1549-5469; 1088-9051</t>
  </si>
  <si>
    <t>Genome research.</t>
  </si>
  <si>
    <t>1943-2631; 0016-6731</t>
  </si>
  <si>
    <t>Genetics.</t>
  </si>
  <si>
    <t>1549-5477; 0890-9369</t>
  </si>
  <si>
    <t>Genes &amp; development.</t>
  </si>
  <si>
    <t>Faculty of 1000</t>
  </si>
  <si>
    <t>1878-1551; 1534-5807</t>
  </si>
  <si>
    <t>Developmental cell.</t>
  </si>
  <si>
    <t>1879-0445; 0960-9822</t>
  </si>
  <si>
    <t>Current biology.</t>
  </si>
  <si>
    <t>1097-4172; 0092-8674</t>
  </si>
  <si>
    <t>Cell.</t>
  </si>
  <si>
    <t>1932-7420; 1550-4131</t>
  </si>
  <si>
    <t>Cell metabolism.</t>
  </si>
  <si>
    <t>1934-6069; 1931-3128</t>
  </si>
  <si>
    <t>Cell host &amp; microbe.</t>
  </si>
  <si>
    <t>1542-0086; 0006-3495</t>
  </si>
  <si>
    <t>Biophysical journal.</t>
  </si>
  <si>
    <t>Biochemical Society Package.</t>
  </si>
  <si>
    <t>American Society for Microbiology. Package Special.</t>
  </si>
  <si>
    <t>mathw</t>
  </si>
  <si>
    <t>MathSciNet</t>
  </si>
  <si>
    <t>MATHnetBASE</t>
  </si>
  <si>
    <t>maths</t>
  </si>
  <si>
    <t>15209121</t>
  </si>
  <si>
    <t>Student Mathematical Library. [0 Checkin]</t>
  </si>
  <si>
    <t>00820717</t>
  </si>
  <si>
    <t>Proceedings of symposia in pure mathematics. [0 checkin]</t>
  </si>
  <si>
    <t>Oxford Graduate Texts in Mathematics. [0 Checkin]</t>
  </si>
  <si>
    <t>London Mathematical Society Lecture Note Series. [0 Checkin]</t>
  </si>
  <si>
    <t>LOCUS: SIAM's Online Journal Archive</t>
  </si>
  <si>
    <t>Graduate Studies in Mathematics. [0 Checkin]</t>
  </si>
  <si>
    <t>Encyclopedia of mathematics and its applications. [0 Checkin]</t>
  </si>
  <si>
    <t>Classics in Applied Mathematics. [0 Checkin]</t>
  </si>
  <si>
    <t>09506284</t>
  </si>
  <si>
    <t>Cambridge Tracts in Mathematics.</t>
  </si>
  <si>
    <t>09506330</t>
  </si>
  <si>
    <t>Cambridge Studies in Advanced Mathematics</t>
  </si>
  <si>
    <t>CMS books in Mathematics. [0 Checkin]</t>
  </si>
  <si>
    <t>CBMS-NSF Regional conference series in applied mathematics. [0 Checkin]</t>
  </si>
  <si>
    <t>mathp</t>
  </si>
  <si>
    <t>[Membership/Ontario Association for Mathematics Education].</t>
  </si>
  <si>
    <t>1088-6850; 0002-9947</t>
  </si>
  <si>
    <t>Transactions of the American Mathematical Society.</t>
  </si>
  <si>
    <t>SIAM Journals</t>
  </si>
  <si>
    <t>1777-568X; 1262-022X</t>
  </si>
  <si>
    <t>Revue d'histoire des mathématiques.</t>
  </si>
  <si>
    <t>1552-4485; 0033-569X</t>
  </si>
  <si>
    <t>Quarterly of applied mathematics</t>
  </si>
  <si>
    <t>1088-6826; 0002-9939</t>
  </si>
  <si>
    <t>Proceedings of the American Mathematical Society.</t>
  </si>
  <si>
    <t>1945-5844; 0030-8730</t>
  </si>
  <si>
    <t>Pacific journal of mathematics</t>
  </si>
  <si>
    <t>1361-2042</t>
  </si>
  <si>
    <t>Mathematics today : bulletin of the Institute of Mathematics and Its Applications.</t>
  </si>
  <si>
    <t>1526-5471; 0364-765X</t>
  </si>
  <si>
    <t>Mathematics of operations research</t>
  </si>
  <si>
    <t>1088-6842; 0025-5718</t>
  </si>
  <si>
    <t>Mathematics of computation.</t>
  </si>
  <si>
    <t>07061994</t>
  </si>
  <si>
    <t>Mathematical reports of the Academy of Science : Comptes rendus mathématiques de l'Académie des sciences.</t>
  </si>
  <si>
    <t>0894-0347; 1088-6834</t>
  </si>
  <si>
    <t>Journal of the American Mathematical Society /</t>
  </si>
  <si>
    <t>1793-6500; 0218-1967</t>
  </si>
  <si>
    <t>International journal of algebra and computation.</t>
  </si>
  <si>
    <t>1943-5258; 0022-2518</t>
  </si>
  <si>
    <t>Indiana University mathematics journal.</t>
  </si>
  <si>
    <t>0362-1588</t>
  </si>
  <si>
    <t>Houston journal of mathematics</t>
  </si>
  <si>
    <t>1730-6329; 0016-2736</t>
  </si>
  <si>
    <t>Fundamenta mathematicae.</t>
  </si>
  <si>
    <t>0228-0671</t>
  </si>
  <si>
    <t>For the learning of mathematics.</t>
  </si>
  <si>
    <t>Euclid Prime Collection</t>
  </si>
  <si>
    <t>1547-7398; 15477398; 0012-7094; 00127094</t>
  </si>
  <si>
    <t>Duke mathematical journal.</t>
  </si>
  <si>
    <t>1553-5231; 1078-0947</t>
  </si>
  <si>
    <t>Discrete and Continuous Dynamical Systems: Series A</t>
  </si>
  <si>
    <t>1730-6302; 0010-1354</t>
  </si>
  <si>
    <t>Colloquium mathematicum.</t>
  </si>
  <si>
    <t>1496-4279; 0008-414X</t>
  </si>
  <si>
    <t>Canadian journal of mathematics.</t>
  </si>
  <si>
    <t>1939-8980; 0003-486X</t>
  </si>
  <si>
    <t>Annals of mathematics.</t>
  </si>
  <si>
    <t>2196-6753; 0174-4747</t>
  </si>
  <si>
    <t>Analysis.</t>
  </si>
  <si>
    <t>1944-7833; 1937-0652</t>
  </si>
  <si>
    <t>Algebra &amp; number theory.</t>
  </si>
  <si>
    <t>1730-6264; 0065-1036</t>
  </si>
  <si>
    <t>Acta arithmetica.</t>
  </si>
  <si>
    <t>mapsw</t>
  </si>
  <si>
    <t>Integrated Cadastral Information Society Data Sharing Initiative</t>
  </si>
  <si>
    <t>DMTI Spatial</t>
  </si>
  <si>
    <t>mapss</t>
  </si>
  <si>
    <t>Lloyd's maritime atlas of world ports and shipping places.</t>
  </si>
  <si>
    <t>mpubs</t>
  </si>
  <si>
    <t>Studies in print culture &amp; the history of the book. [0 Unnumbered]</t>
  </si>
  <si>
    <t>Studies in book and print culture. [0 Unnumbered]</t>
  </si>
  <si>
    <t>Clear Decisions</t>
  </si>
  <si>
    <t>Booknet Canada Publications</t>
  </si>
  <si>
    <t>mpubp</t>
  </si>
  <si>
    <t>Uppercase.</t>
  </si>
  <si>
    <t>CARD Online</t>
  </si>
  <si>
    <t>1201-8996</t>
  </si>
  <si>
    <t>Broken pencil.</t>
  </si>
  <si>
    <t>malss</t>
  </si>
  <si>
    <t>Literary Encyclopedia</t>
  </si>
  <si>
    <t>1747-678X</t>
  </si>
  <si>
    <t>CBC Massey lectures series. [0 Unnumbered]</t>
  </si>
  <si>
    <t>malsp</t>
  </si>
  <si>
    <t>0036-3529</t>
  </si>
  <si>
    <t>Salmagundi : a quarterly of the humanities &amp; social sciences.</t>
  </si>
  <si>
    <t>1359-5024</t>
  </si>
  <si>
    <t>Prospect : politics, essay, review.</t>
  </si>
  <si>
    <t>00173231</t>
  </si>
  <si>
    <t>Granta.</t>
  </si>
  <si>
    <t>lings</t>
  </si>
  <si>
    <t>08835500</t>
  </si>
  <si>
    <t>Proceedings of NELS.</t>
  </si>
  <si>
    <t>0068-676X</t>
  </si>
  <si>
    <t>02218852</t>
  </si>
  <si>
    <t>Amérindia.</t>
  </si>
  <si>
    <t>lingp</t>
  </si>
  <si>
    <t>2222-4319; 0026-7937</t>
  </si>
  <si>
    <t>The modern language review.</t>
  </si>
  <si>
    <t>2196-7148</t>
  </si>
  <si>
    <t>STUF - Language Typology and Universals</t>
  </si>
  <si>
    <t>Proceedings of the West Coast Conference on Formal Linguistics.</t>
  </si>
  <si>
    <t>1423-0321; 0031-8388</t>
  </si>
  <si>
    <t>Phonetica.</t>
  </si>
  <si>
    <t>00989053</t>
  </si>
  <si>
    <t>Linguistic analysis.</t>
  </si>
  <si>
    <t>00243914</t>
  </si>
  <si>
    <t>Journal of the Linguistic Society of Japan.</t>
  </si>
  <si>
    <t>2215-194X; 2215-1931</t>
  </si>
  <si>
    <t>Journal of second language pronunciation.</t>
  </si>
  <si>
    <t>21919216,2191933X</t>
  </si>
  <si>
    <t>Journal of English as a Lingua Franca</t>
  </si>
  <si>
    <t>1783-1490; 0019-0829</t>
  </si>
  <si>
    <t>ITL.</t>
  </si>
  <si>
    <t>00721492</t>
  </si>
  <si>
    <t>Germanistische Linguistik : berichte aus dem Forschungsinstitut für deutsche Sprache Deutscher Sprachatlas.</t>
  </si>
  <si>
    <t>00078549</t>
  </si>
  <si>
    <t>CLA journal.</t>
  </si>
  <si>
    <t>0742-7778</t>
  </si>
  <si>
    <t>CALICO journal.</t>
  </si>
  <si>
    <t>spans</t>
  </si>
  <si>
    <t>0072-9833</t>
  </si>
  <si>
    <t>Handbook of Latin American studies.</t>
  </si>
  <si>
    <t>11316438</t>
  </si>
  <si>
    <t>Cuadernos hispanoamericanos.</t>
  </si>
  <si>
    <t>spanp</t>
  </si>
  <si>
    <t>05566533</t>
  </si>
  <si>
    <t>Revista española de antropología americana /</t>
  </si>
  <si>
    <t>0210-1874</t>
  </si>
  <si>
    <t>00348635</t>
  </si>
  <si>
    <t>Revista de occidente.</t>
  </si>
  <si>
    <t>02528843</t>
  </si>
  <si>
    <t>Revista de crítica literaria latinoamericana.</t>
  </si>
  <si>
    <t>11338312</t>
  </si>
  <si>
    <t>Revista complutense de historia de América /</t>
  </si>
  <si>
    <t>0384-8167</t>
  </si>
  <si>
    <t>Revista canadiense de estudios hispánicos.</t>
  </si>
  <si>
    <t>2154-4794; 0034-9631</t>
  </si>
  <si>
    <t>Revista Iberoamericana.</t>
  </si>
  <si>
    <t>1741-7422; 0143-5280</t>
  </si>
  <si>
    <t>Latin American weekly report.</t>
  </si>
  <si>
    <t>1741-7430; 0960-8702</t>
  </si>
  <si>
    <t>Latin American five-year forecast /</t>
  </si>
  <si>
    <t>01850172</t>
  </si>
  <si>
    <t>Historia mexicana.</t>
  </si>
  <si>
    <t>02710986</t>
  </si>
  <si>
    <t>Hispanic journal.</t>
  </si>
  <si>
    <t>03630471</t>
  </si>
  <si>
    <t>Hispamérica.</t>
  </si>
  <si>
    <t>01854186</t>
  </si>
  <si>
    <t>Estudios sociológicos.</t>
  </si>
  <si>
    <t>04252772</t>
  </si>
  <si>
    <t>Español actual.</t>
  </si>
  <si>
    <t>02594374</t>
  </si>
  <si>
    <t>Envío.</t>
  </si>
  <si>
    <t>00413011</t>
  </si>
  <si>
    <t>El Trimestre económico.</t>
  </si>
  <si>
    <t>0046001X</t>
  </si>
  <si>
    <t>Desarrollo económico.</t>
  </si>
  <si>
    <t>00105945</t>
  </si>
  <si>
    <t>Conjuntura econômica /</t>
  </si>
  <si>
    <t>02512920</t>
  </si>
  <si>
    <t>CEPAL review.</t>
  </si>
  <si>
    <t>02104822</t>
  </si>
  <si>
    <t>Boletín de la Real Academia Española.</t>
  </si>
  <si>
    <t>kinew</t>
  </si>
  <si>
    <t>Sport Discus</t>
  </si>
  <si>
    <t>Ergonomics Abstracts Online</t>
  </si>
  <si>
    <t>ERGONOMICSnetBASE</t>
  </si>
  <si>
    <t>kinep</t>
  </si>
  <si>
    <t>10662936</t>
  </si>
  <si>
    <t>Undersea &amp; hyperbaric medicine : journal of the Undersea and Hyperbaric Medical Society.</t>
  </si>
  <si>
    <t>1558-8238; 0021-9738</t>
  </si>
  <si>
    <t>The journal of clinical investigation.</t>
  </si>
  <si>
    <t>0022-3565; 1521-0103</t>
  </si>
  <si>
    <t>The Journal of pharmacology and experimental therapeutics.</t>
  </si>
  <si>
    <t>0022-1007; 1540-9538</t>
  </si>
  <si>
    <t>The Journal of experimental medicine /</t>
  </si>
  <si>
    <t>0021-9258; 1083-351X</t>
  </si>
  <si>
    <t>The Journal of biological chemistry.</t>
  </si>
  <si>
    <t>00224707</t>
  </si>
  <si>
    <t>Journal of sports medicine and physical fitness.</t>
  </si>
  <si>
    <t>1543-2688; 1065-8483</t>
  </si>
  <si>
    <t>Journal of applied biomechanics</t>
  </si>
  <si>
    <t>1439-3964; 0172-4622</t>
  </si>
  <si>
    <t>International journal of sports medicine.</t>
  </si>
  <si>
    <t>2040-4603; 2040-4603</t>
  </si>
  <si>
    <t>Comprehensive Physiology</t>
  </si>
  <si>
    <t>1473-0480; 0306-3674</t>
  </si>
  <si>
    <t>British journal of sports medicine.</t>
  </si>
  <si>
    <t>0959-8146; 0959-8138; 1756-1833</t>
  </si>
  <si>
    <t>BMJ : British medical journal.</t>
  </si>
  <si>
    <t>2375-6322; 2375-6314</t>
  </si>
  <si>
    <t>Aerospace medicine and human performance.</t>
  </si>
  <si>
    <t>intw</t>
  </si>
  <si>
    <t>intp</t>
  </si>
  <si>
    <t>1214-1615</t>
  </si>
  <si>
    <t>Transitions online : TOL.</t>
  </si>
  <si>
    <t>1940-4603; 1074-6846</t>
  </si>
  <si>
    <t>ihrew</t>
  </si>
  <si>
    <t>RxTx</t>
  </si>
  <si>
    <t>Henry Stewart Talks:  Biomedical and Life Sciences Collection</t>
  </si>
  <si>
    <t>Health and Psychosocial Instruments</t>
  </si>
  <si>
    <t>Global Health</t>
  </si>
  <si>
    <t>ihres</t>
  </si>
  <si>
    <t>Current Protocols in Immunology</t>
  </si>
  <si>
    <t>0069-7966</t>
  </si>
  <si>
    <t>Compendium of pharmaceuticals and specialties (Canada).</t>
  </si>
  <si>
    <t>Canadian Electronic Library from desLibris</t>
  </si>
  <si>
    <t>AHA guide to the health care field.</t>
  </si>
  <si>
    <t>ihrep</t>
  </si>
  <si>
    <t>Pharmacogenomics c-w Personalized Medicine: Pharmacogenomics + Personalized Medicine</t>
  </si>
  <si>
    <t>1718-3340</t>
  </si>
  <si>
    <t>World Health &amp; Population</t>
  </si>
  <si>
    <t>1557-8976; 0882-8245</t>
  </si>
  <si>
    <t>Viral immunology.</t>
  </si>
  <si>
    <t>0361-5693</t>
  </si>
  <si>
    <t>Tobacco reporter.</t>
  </si>
  <si>
    <t>1468-3318; 0964-4563</t>
  </si>
  <si>
    <t>Tobacco control.</t>
  </si>
  <si>
    <t>0939-8627</t>
  </si>
  <si>
    <t>Tobacco Journal International</t>
  </si>
  <si>
    <t>1473-5644; 0022-2615</t>
  </si>
  <si>
    <t>The journal of medical microbiology.</t>
  </si>
  <si>
    <t>1533-4406; 0028-4793</t>
  </si>
  <si>
    <t>The New England journal of medicine.</t>
  </si>
  <si>
    <t>1465-2099; 0022-1317</t>
  </si>
  <si>
    <t>The Journal of general virology.</t>
  </si>
  <si>
    <t>0739098X</t>
  </si>
  <si>
    <t>The International journal of applied philosophy.</t>
  </si>
  <si>
    <t>0512-3054</t>
  </si>
  <si>
    <t>Technical report series (World Health Organization). [0 checkin]</t>
  </si>
  <si>
    <t>1477-822X; 1477-8211</t>
  </si>
  <si>
    <t>Social theory &amp; health.</t>
  </si>
  <si>
    <t>1946-6242; 1946-6234</t>
  </si>
  <si>
    <t>Science translational medicine.</t>
  </si>
  <si>
    <t>1470-7926; 1351-0711</t>
  </si>
  <si>
    <t>Occupational and environmental medicine.</t>
  </si>
  <si>
    <t>1759-4804; 1759-4790</t>
  </si>
  <si>
    <t>1759-4766; 1759-4758</t>
  </si>
  <si>
    <t>1465-2080; 1350-0872</t>
  </si>
  <si>
    <t>Microbiology.</t>
  </si>
  <si>
    <t>2511-705X; 0026-1270</t>
  </si>
  <si>
    <t>Methods of information in medicine.</t>
  </si>
  <si>
    <t>Medical Letter Group</t>
  </si>
  <si>
    <t>1996-7829; 1477-8920</t>
  </si>
  <si>
    <t>Journal of water and health.</t>
  </si>
  <si>
    <t>1745-655X; 0197-5897</t>
  </si>
  <si>
    <t>Journal of public health policy.</t>
  </si>
  <si>
    <t>1468-6244; 0022-2593</t>
  </si>
  <si>
    <t>Journal of medical genetics : eJMG.</t>
  </si>
  <si>
    <t>1473-4257; 0306-6800</t>
  </si>
  <si>
    <t>Journal of medical ethics.</t>
  </si>
  <si>
    <t>1758-1060; 1355-8196</t>
  </si>
  <si>
    <t>Journal of health services research &amp; policy.</t>
  </si>
  <si>
    <t>1470-2738; 0143-005X</t>
  </si>
  <si>
    <t>Journal of epidemiology and community health.</t>
  </si>
  <si>
    <t>1466-5034; 1466-5026</t>
  </si>
  <si>
    <t>International journal of systematic and evolutionary microbiology</t>
  </si>
  <si>
    <t>0001-5652; 1423-0062</t>
  </si>
  <si>
    <t>Human heredity.</t>
  </si>
  <si>
    <t>1715-6572</t>
  </si>
  <si>
    <t>Healthcare policy</t>
  </si>
  <si>
    <t>1710-2774</t>
  </si>
  <si>
    <t>Healthcare Quarterly</t>
  </si>
  <si>
    <t>1488-917X</t>
  </si>
  <si>
    <t>Healthcare Papers</t>
  </si>
  <si>
    <t>0278-2715; 1544-5208</t>
  </si>
  <si>
    <t>Health affairs.</t>
  </si>
  <si>
    <t>1758-101X; 1477-7509</t>
  </si>
  <si>
    <t>Clinical ethics.</t>
  </si>
  <si>
    <t>1488-2329; 0008-4409; 0820-3946</t>
  </si>
  <si>
    <t>Canadian Medical Association journal.</t>
  </si>
  <si>
    <t>0006-4971; 1528-0020</t>
  </si>
  <si>
    <t>Blood.</t>
  </si>
  <si>
    <t>2515-2009; 2515-1991</t>
  </si>
  <si>
    <t>BMJ Sexual &amp; Reproductive Health</t>
  </si>
  <si>
    <t>2040-2058; 1359-6535</t>
  </si>
  <si>
    <t>Antiviral Therapy</t>
  </si>
  <si>
    <t>1931-8405; 0889-2229</t>
  </si>
  <si>
    <t>AIDS research and human retroviruses.</t>
  </si>
  <si>
    <t>1139-6121; 1698-6997</t>
  </si>
  <si>
    <t>AIDS Reviews</t>
  </si>
  <si>
    <t>o6058577</t>
  </si>
  <si>
    <t>histw</t>
  </si>
  <si>
    <t>Thesaurus Linguae Graecae</t>
  </si>
  <si>
    <t>People's Daily</t>
  </si>
  <si>
    <t>1360-0982</t>
  </si>
  <si>
    <t>Index Islamicus</t>
  </si>
  <si>
    <t>15283445</t>
  </si>
  <si>
    <t>Historical Abstracts</t>
  </si>
  <si>
    <t>Bibliography of British &amp; Irish History</t>
  </si>
  <si>
    <t>Bibliography of Asian Studies</t>
  </si>
  <si>
    <t>America: History and Life</t>
  </si>
  <si>
    <t>hists</t>
  </si>
  <si>
    <t>[Membership/Canadian Historical Association]. --</t>
  </si>
  <si>
    <t>Weyerhaeuser Environmental Classics. [0 Unnumbered]</t>
  </si>
  <si>
    <t>Weyerhaeuser Environmental Books [0 unnumbered]</t>
  </si>
  <si>
    <t>1758-6437</t>
  </si>
  <si>
    <t>Twentieth century communism.</t>
  </si>
  <si>
    <t>0674022831</t>
  </si>
  <si>
    <t>The I Tatti Renaissance Library. [0 Checkin]</t>
  </si>
  <si>
    <t>Studies in environment and history. [0 Unnumbered]</t>
  </si>
  <si>
    <t>Patrologia Graeca</t>
  </si>
  <si>
    <t>Papers of the ... Algonquian Conference.</t>
  </si>
  <si>
    <t>00422487</t>
  </si>
  <si>
    <t>Newsletter /</t>
  </si>
  <si>
    <t>Medievalia et humanistica.</t>
  </si>
  <si>
    <t>Lamar series in Western history [0 unnumbered]</t>
  </si>
  <si>
    <t>History of the Urban Environment. [0 Unnumbered]</t>
  </si>
  <si>
    <t>Geographica historica. [0 Checkin]</t>
  </si>
  <si>
    <t>0820326275</t>
  </si>
  <si>
    <t>Environmental History and the American South. [0 Unnumbered]</t>
  </si>
  <si>
    <t>EncyclopÆdia Iranica /</t>
  </si>
  <si>
    <t>Catholic Christendom 1300-1700. [0 Unnumbered]</t>
  </si>
  <si>
    <t>British Library Newspapers</t>
  </si>
  <si>
    <t>0316-1552</t>
  </si>
  <si>
    <t>Alberta history.</t>
  </si>
  <si>
    <t>histp</t>
  </si>
  <si>
    <t>2326-0726; 0361-0160</t>
  </si>
  <si>
    <t>The sixteenth century journal.</t>
  </si>
  <si>
    <t>1533-8576; 0272-3433</t>
  </si>
  <si>
    <t>The public historian.</t>
  </si>
  <si>
    <t>00211842</t>
  </si>
  <si>
    <t>The Islamic quarterly.</t>
  </si>
  <si>
    <t>03617882</t>
  </si>
  <si>
    <t>The International journal of African historical studies.</t>
  </si>
  <si>
    <t>2294-1088; 0035-2381</t>
  </si>
  <si>
    <t>Revue d'histoire eccle´siastique.</t>
  </si>
  <si>
    <t>2330-8117</t>
  </si>
  <si>
    <t>Resilience : a journal of the environmental humanities.</t>
  </si>
  <si>
    <t>1533-8584; 0030-8684</t>
  </si>
  <si>
    <t>Pacific historical review.</t>
  </si>
  <si>
    <t>14825872,19230567</t>
  </si>
  <si>
    <t>Oral history forum = Forum d'histoire orale</t>
  </si>
  <si>
    <t>00302953</t>
  </si>
  <si>
    <t>Ontario history. --</t>
  </si>
  <si>
    <t>1533-8320; 0742-9797</t>
  </si>
  <si>
    <t>Mexican studies = Estudios mexicanos.</t>
  </si>
  <si>
    <t>2169-2289; 0003-0279</t>
  </si>
  <si>
    <t>Journal of the American Oriental Society.</t>
  </si>
  <si>
    <t>0021-910X</t>
  </si>
  <si>
    <t>Journal of Asian history.</t>
  </si>
  <si>
    <t>00182753</t>
  </si>
  <si>
    <t>History today.</t>
  </si>
  <si>
    <t>0315-7997</t>
  </si>
  <si>
    <t>Historical reflections = Réflexions historiques.</t>
  </si>
  <si>
    <t>2053-7352; 1973-3739</t>
  </si>
  <si>
    <t>Global environment.</t>
  </si>
  <si>
    <t>1752-7023; 0967-3407</t>
  </si>
  <si>
    <t>Environment and history.</t>
  </si>
  <si>
    <t>2206-7485</t>
  </si>
  <si>
    <t>Emotions : history, culture, society.</t>
  </si>
  <si>
    <t>1944-785X; 0011-3530</t>
  </si>
  <si>
    <t>Current history.</t>
  </si>
  <si>
    <t>1920-9894</t>
  </si>
  <si>
    <t>Canada's history.</t>
  </si>
  <si>
    <t>10009140</t>
  </si>
  <si>
    <t>Beijing review = Pei-ching chou pao.</t>
  </si>
  <si>
    <t>2198-0489; 0003-9381</t>
  </si>
  <si>
    <t>gerow</t>
  </si>
  <si>
    <t>Ageline</t>
  </si>
  <si>
    <t>geros</t>
  </si>
  <si>
    <t>Cambridge Journals</t>
  </si>
  <si>
    <t>1944-4036; 0198-8794</t>
  </si>
  <si>
    <t>Annual review of gerontology &amp; geriatrics.</t>
  </si>
  <si>
    <t>gerop</t>
  </si>
  <si>
    <t>1917-9456</t>
  </si>
  <si>
    <t>Zoomer.</t>
  </si>
  <si>
    <t>00224154</t>
  </si>
  <si>
    <t>Journal of rehabilitation.</t>
  </si>
  <si>
    <t>1938-243X; 0098-9134</t>
  </si>
  <si>
    <t>Journal of gerontological nursing</t>
  </si>
  <si>
    <t>1543-267X; 1063-8652</t>
  </si>
  <si>
    <t>Journal of aging and physical activity the official journal of the International Society for Aging and Physical Activity.</t>
  </si>
  <si>
    <t>1569-111X; 1569-1101</t>
  </si>
  <si>
    <t>Gerontechnology : international journal on the fundamental aspects of technology to serve the ageing society.</t>
  </si>
  <si>
    <t>07387806</t>
  </si>
  <si>
    <t>Generations. --</t>
  </si>
  <si>
    <t>07490690</t>
  </si>
  <si>
    <t>Clinics in geriatric medicine.</t>
  </si>
  <si>
    <t>geogw</t>
  </si>
  <si>
    <t>geogs</t>
  </si>
  <si>
    <t>Meteorological monographs (American Meteorological Society) [0 Checkin]</t>
  </si>
  <si>
    <t>03086992</t>
  </si>
  <si>
    <t>Geographers: biobibliographical studies.</t>
  </si>
  <si>
    <t>geogp</t>
  </si>
  <si>
    <t>1864-1687; 0044-2798</t>
  </si>
  <si>
    <t>0372-8854</t>
  </si>
  <si>
    <t>Wyoming law review.</t>
  </si>
  <si>
    <t>1027-4278</t>
  </si>
  <si>
    <t>Urban morphology : journal of the International Seminar on Urban Form.</t>
  </si>
  <si>
    <t>1435-0661; 0361-5995</t>
  </si>
  <si>
    <t>Soil Science Society of America journal</t>
  </si>
  <si>
    <t>00324663</t>
  </si>
  <si>
    <t>Population. --</t>
  </si>
  <si>
    <t>00012610</t>
  </si>
  <si>
    <t>Planning.</t>
  </si>
  <si>
    <t>00320544</t>
  </si>
  <si>
    <t>Plan Canada.</t>
  </si>
  <si>
    <t>00279358</t>
  </si>
  <si>
    <t>National geographic.</t>
  </si>
  <si>
    <t>1943-5444; 0733-9488</t>
  </si>
  <si>
    <t>Journal of urban planning and development</t>
  </si>
  <si>
    <t>0022-4561</t>
  </si>
  <si>
    <t>Journal of soil and water conservation.</t>
  </si>
  <si>
    <t>1558-8432; 1558-8424</t>
  </si>
  <si>
    <t>Journal of applied meteorology and climatology.</t>
  </si>
  <si>
    <t>1448-5516; 1049-8001</t>
  </si>
  <si>
    <t>International Journal of Wildland Fire</t>
  </si>
  <si>
    <t>1942-7786; 19427786</t>
  </si>
  <si>
    <t>Human Geography: A New Journal</t>
  </si>
  <si>
    <t>2365-3124; 0016-7479</t>
  </si>
  <si>
    <t>Geographische Zeitschrift</t>
  </si>
  <si>
    <t>Geographical.</t>
  </si>
  <si>
    <t>00461121</t>
  </si>
  <si>
    <t>Ecology law quarterly.</t>
  </si>
  <si>
    <t>07062168</t>
  </si>
  <si>
    <t>Canadian geographic.</t>
  </si>
  <si>
    <t>1923-1245; 0004-0843</t>
  </si>
  <si>
    <t>Arctic.</t>
  </si>
  <si>
    <t>1751-6900; 0305-0920</t>
  </si>
  <si>
    <t>Appropriate technology.</t>
  </si>
  <si>
    <t>American Society of Agronomy</t>
  </si>
  <si>
    <t>1205-7398</t>
  </si>
  <si>
    <t>Alternatives journal.</t>
  </si>
  <si>
    <t>gsocw</t>
  </si>
  <si>
    <t>Human Relations Area Files: World Cultures (formerly Collection of Ethnography)</t>
  </si>
  <si>
    <t>0002-662X; 1093-331X</t>
  </si>
  <si>
    <t>Alternative Press Index</t>
  </si>
  <si>
    <t>gsocs</t>
  </si>
  <si>
    <t>0082-8521</t>
  </si>
  <si>
    <t>Yearbook of the United Nations.</t>
  </si>
  <si>
    <t>Vividata Target Snapshot</t>
  </si>
  <si>
    <t>0049-3929</t>
  </si>
  <si>
    <t>The Times higher education supplement.</t>
  </si>
  <si>
    <t>03094529</t>
  </si>
  <si>
    <t>The South American handbook.</t>
  </si>
  <si>
    <t>The Canadian law list.</t>
  </si>
  <si>
    <t>The Canadian Charter of Rights, annotated.</t>
  </si>
  <si>
    <t>07091419</t>
  </si>
  <si>
    <t>The Acts of the General Assembly of Prince Edward Island.</t>
  </si>
  <si>
    <t>Statutes passed in the session.</t>
  </si>
  <si>
    <t>Statutes of British Columbia judicially considered.</t>
  </si>
  <si>
    <t>09530282</t>
  </si>
  <si>
    <t>SIPRI yearbook : world armaments and disarmament.</t>
  </si>
  <si>
    <t>Rules of court and related enactments /</t>
  </si>
  <si>
    <t>Resolutions and decisions.</t>
  </si>
  <si>
    <t>08949336</t>
  </si>
  <si>
    <t>Peterson's guide to four-year colleges.</t>
  </si>
  <si>
    <t>Official records global / United Nations, General Assembly. --</t>
  </si>
  <si>
    <t>Law Com. (Series).[0 CHECKIN]</t>
  </si>
  <si>
    <t>Global sub/United Nations Educational, Scientific and Cultural Organization.</t>
  </si>
  <si>
    <t>Global sub/United Nations Category XIV.</t>
  </si>
  <si>
    <t>Global sub/United Nations Category V.</t>
  </si>
  <si>
    <t>Global sub/United Nations Category IX</t>
  </si>
  <si>
    <t>Global sub/United Nations Category IV</t>
  </si>
  <si>
    <t>Global sub/Council of Europe.</t>
  </si>
  <si>
    <t>GMAT review : the official guide /</t>
  </si>
  <si>
    <t>Eastern Africa Series. [0 Unnumbered]</t>
  </si>
  <si>
    <t>Constitutions of the countries of the world : a series of updated texts ; constitutional chronologies and annotated bibliographies /</t>
  </si>
  <si>
    <t>1710-1093; 0008-3755</t>
  </si>
  <si>
    <t>Canadian historical review.</t>
  </si>
  <si>
    <t>Canada regulations index : C.R.C. 1978- ... [annual cumulation] ... with monthly supplements = Index des règlements du Canada : C.R.C. 1978- ...</t>
  </si>
  <si>
    <t>Cambridge Histories Online</t>
  </si>
  <si>
    <t>0007-7887; 0834-9614</t>
  </si>
  <si>
    <t>CAUT bulletin /</t>
  </si>
  <si>
    <t>Annual register of grant support.</t>
  </si>
  <si>
    <t>0065-3896</t>
  </si>
  <si>
    <t>Africa south of the Sahara.</t>
  </si>
  <si>
    <t>gsocp</t>
  </si>
  <si>
    <t>1745-6428; 1745-641X</t>
  </si>
  <si>
    <t>Work Organisation, Labour &amp; Globalisation</t>
  </si>
  <si>
    <t>1920-2393</t>
  </si>
  <si>
    <t>Willis &amp; Winkler on leading labour cases /</t>
  </si>
  <si>
    <t>1996-9759; 1366-7017</t>
  </si>
  <si>
    <t>Water policy : official journal of the World Water Council.</t>
  </si>
  <si>
    <t>1945-7073; 0886-6708</t>
  </si>
  <si>
    <t>Violence and victims.</t>
  </si>
  <si>
    <t>00681849</t>
  </si>
  <si>
    <t>University of British Columbia law review.</t>
  </si>
  <si>
    <t>00386952</t>
  </si>
  <si>
    <t>The spectator.</t>
  </si>
  <si>
    <t>0028-6583</t>
  </si>
  <si>
    <t>The new republic.</t>
  </si>
  <si>
    <t>07340222</t>
  </si>
  <si>
    <t>The new criterion.</t>
  </si>
  <si>
    <t>00278378</t>
  </si>
  <si>
    <t>The Nation.</t>
  </si>
  <si>
    <t>0008-3003</t>
  </si>
  <si>
    <t>The Canadian bar review.</t>
  </si>
  <si>
    <t>The British Columbia statute citator : a complete annotating service for R.S.B.C. 1979.</t>
  </si>
  <si>
    <t>00446416</t>
  </si>
  <si>
    <t>The Advocate.</t>
  </si>
  <si>
    <t>00377724</t>
  </si>
  <si>
    <t>Social education.</t>
  </si>
  <si>
    <t>00364916</t>
  </si>
  <si>
    <t>Saskatchewan law review.</t>
  </si>
  <si>
    <t>05567963</t>
  </si>
  <si>
    <t>Revue juridique Thémis /</t>
  </si>
  <si>
    <t>1911-947X</t>
  </si>
  <si>
    <t>ROM : magazine of the Royal Ontario Museum.</t>
  </si>
  <si>
    <t>0316778X</t>
  </si>
  <si>
    <t>Queen's law journal.</t>
  </si>
  <si>
    <t>0030980X</t>
  </si>
  <si>
    <t>Pakistan horizon.</t>
  </si>
  <si>
    <t>13647431</t>
  </si>
  <si>
    <t>New statesman.</t>
  </si>
  <si>
    <t>2044-0480; 0028-6060</t>
  </si>
  <si>
    <t>New left review.</t>
  </si>
  <si>
    <t>03628841</t>
  </si>
  <si>
    <t>Mother Jones.</t>
  </si>
  <si>
    <t>00763861</t>
  </si>
  <si>
    <t>Manitoba law journal.</t>
  </si>
  <si>
    <t>L'express international.</t>
  </si>
  <si>
    <t>03838714</t>
  </si>
  <si>
    <t>L'Actualité.</t>
  </si>
  <si>
    <t>1355-8250</t>
  </si>
  <si>
    <t>Journal of consciousness studies : controversies in science &amp; the humanities.</t>
  </si>
  <si>
    <t>0017789X</t>
  </si>
  <si>
    <t>Harper's.</t>
  </si>
  <si>
    <t>Greenpeace update.</t>
  </si>
  <si>
    <t>0194-9535</t>
  </si>
  <si>
    <t>Esquire.</t>
  </si>
  <si>
    <t>00944076</t>
  </si>
  <si>
    <t>Emory law journal.</t>
  </si>
  <si>
    <t>03171663</t>
  </si>
  <si>
    <t>Dalhousie law journal.</t>
  </si>
  <si>
    <t>00103330</t>
  </si>
  <si>
    <t>Commonweal.</t>
  </si>
  <si>
    <t>00101958</t>
  </si>
  <si>
    <t>Columbia law review.</t>
  </si>
  <si>
    <t>08276900</t>
  </si>
  <si>
    <t>Canadian master labour guide : a guide to Canadian labour law.</t>
  </si>
  <si>
    <t>Canadian labour law reporter.</t>
  </si>
  <si>
    <t>1923-9211</t>
  </si>
  <si>
    <t>Canadian journal of human rights : an interdisciplinary journal of law &amp; policy.</t>
  </si>
  <si>
    <t>Canada statute citator.</t>
  </si>
  <si>
    <t>0005-2949</t>
  </si>
  <si>
    <t>BC studies.</t>
  </si>
  <si>
    <t>Annotated British Columbia Labour Relations Code /</t>
  </si>
  <si>
    <t>LexisNexis</t>
  </si>
  <si>
    <t>gsciw</t>
  </si>
  <si>
    <t>1095-9203; 0036-8075</t>
  </si>
  <si>
    <t>Science.</t>
  </si>
  <si>
    <t>1937-9145; 1945-0877</t>
  </si>
  <si>
    <t>Science signaling.</t>
  </si>
  <si>
    <t>Environment Complete</t>
  </si>
  <si>
    <t>ENVIROnetBASE</t>
  </si>
  <si>
    <t>Canadian Centre for Occupational Health and Safety Academic  Support Program</t>
  </si>
  <si>
    <t>Aquatic Sciences &amp; Fisheries Abstracts (ASFA)</t>
  </si>
  <si>
    <t>gscip</t>
  </si>
  <si>
    <t>1051-9815</t>
  </si>
  <si>
    <t>Work : a journal of prevention, assessment, and rehabilitation.</t>
  </si>
  <si>
    <t>1945-452X; 0002-9599</t>
  </si>
  <si>
    <t>The American journal of science.</t>
  </si>
  <si>
    <t>00368733</t>
  </si>
  <si>
    <t>Scientific American.</t>
  </si>
  <si>
    <t>Royal Society Journal Package "S".</t>
  </si>
  <si>
    <t>0027-8424; 1091-6490</t>
  </si>
  <si>
    <t>Proceedings of the National Academy of Sciences of the United States of America.</t>
  </si>
  <si>
    <t>1476-4687; 0028-0836</t>
  </si>
  <si>
    <t>Nature.</t>
  </si>
  <si>
    <t>NRC Research Press Journals</t>
  </si>
  <si>
    <t>1387-2877; 1875-8909</t>
  </si>
  <si>
    <t>Journal of Alzheimer's disease</t>
  </si>
  <si>
    <t>gneww</t>
  </si>
  <si>
    <t>National Observer</t>
  </si>
  <si>
    <t>gnews</t>
  </si>
  <si>
    <t>0839-427X</t>
  </si>
  <si>
    <t>Times - Colonist</t>
  </si>
  <si>
    <t>0261-3077</t>
  </si>
  <si>
    <t>The guardian.</t>
  </si>
  <si>
    <t>0839-3311</t>
  </si>
  <si>
    <t>The Province.</t>
  </si>
  <si>
    <t>PressReader</t>
  </si>
  <si>
    <t>New York times. --</t>
  </si>
  <si>
    <t>Monde. --</t>
  </si>
  <si>
    <t>Historical Newspapers</t>
  </si>
  <si>
    <t>Devoir. --</t>
  </si>
  <si>
    <t>dtbs</t>
  </si>
  <si>
    <t>WorldCat Discovery</t>
  </si>
  <si>
    <t>Wilson Retrospective Collection</t>
  </si>
  <si>
    <t>Wilson Indexes.</t>
  </si>
  <si>
    <t>Ulrich's Periodicals Directory / ulrichsweb.com</t>
  </si>
  <si>
    <t>U.K. parliamentary papers</t>
  </si>
  <si>
    <t>0307661X; 0040-7895; 0307-661X</t>
  </si>
  <si>
    <t>Times Literary Supplement Historical Archive</t>
  </si>
  <si>
    <t>Times Digital Archive</t>
  </si>
  <si>
    <t>Theatre in Video</t>
  </si>
  <si>
    <t>Social Theory</t>
  </si>
  <si>
    <t>Smithsonian Magazine Archive and Air &amp; Space</t>
  </si>
  <si>
    <t>Sage Knowledge</t>
  </si>
  <si>
    <t>ProQuest Historical Newspapers: The Globe and Mail</t>
  </si>
  <si>
    <t>ProQuest Dissertations and Theses Abstracts and Index</t>
  </si>
  <si>
    <t>Periodicals Archive Online</t>
  </si>
  <si>
    <t>Past Masters</t>
  </si>
  <si>
    <t>Oxford Reference Online</t>
  </si>
  <si>
    <t>Oxford Islamic Studies Online</t>
  </si>
  <si>
    <t>Oxford English Dictionary</t>
  </si>
  <si>
    <t>Oxford Dictionary of National Biography</t>
  </si>
  <si>
    <t>Oxford Bibliographies Online</t>
  </si>
  <si>
    <t>Music online: Classical scores library, Volume 1</t>
  </si>
  <si>
    <t>Music Online: Smithsonian Global Sound for Libraries</t>
  </si>
  <si>
    <t>08888027</t>
  </si>
  <si>
    <t>Linguistics and Language Behavior Abstracts</t>
  </si>
  <si>
    <t>Library, Information Science &amp; Technology Abstracts with Full Text (LISTA)</t>
  </si>
  <si>
    <t>KnowBC</t>
  </si>
  <si>
    <t>Journal Citation Reports (JCR) on the Web</t>
  </si>
  <si>
    <t>John Johnson Collection: an Archive of Printed Ephemera</t>
  </si>
  <si>
    <t>Iter: Gateway to the Middle Ages and Renaissance</t>
  </si>
  <si>
    <t>Illustrated London News Historical Archive (1842-2003)</t>
  </si>
  <si>
    <t>Historical Statistics of the United States Millennial Edition Online</t>
  </si>
  <si>
    <t>GEOBASE</t>
  </si>
  <si>
    <t>Foreign Broadcast Information Service (FBIS) Daily Reports 1974 - 1996</t>
  </si>
  <si>
    <t>Ethnographic Video Online</t>
  </si>
  <si>
    <t>1085-9721; 1085-9721</t>
  </si>
  <si>
    <t>Encyclopædia Britannica.</t>
  </si>
  <si>
    <t>Encyclopaedia Islamica /</t>
  </si>
  <si>
    <t>Eighteenth Century Collections Online (ECCO)</t>
  </si>
  <si>
    <t>00130613</t>
  </si>
  <si>
    <t>Early Canadiana Online</t>
  </si>
  <si>
    <t>Early American Imprints.  Series I.  Evans (1639 - 1800)</t>
  </si>
  <si>
    <t>Digital National Security Archive</t>
  </si>
  <si>
    <t>Digital Library of the Catholic Reformation</t>
  </si>
  <si>
    <t>Digital Library of Classic Protestant Texts</t>
  </si>
  <si>
    <t>Counseling and Therapy in Video</t>
  </si>
  <si>
    <t>Counseling and Psychotherapy Transcripts, Client Narratives, and Reference Works</t>
  </si>
  <si>
    <t>Common Suite</t>
  </si>
  <si>
    <t>1523-8253; 1523-8253; 0009-4978</t>
  </si>
  <si>
    <t>Choice Reviews Online</t>
  </si>
  <si>
    <t>Chicago Manual of Style</t>
  </si>
  <si>
    <t>Canadian Research Index</t>
  </si>
  <si>
    <t>Canadian Points of View Reference Centre</t>
  </si>
  <si>
    <t>Canadian Newsstream</t>
  </si>
  <si>
    <t>CBCA Complete</t>
  </si>
  <si>
    <t>Black Short Fiction and Folklore</t>
  </si>
  <si>
    <t>Bibliography of Native North Americans</t>
  </si>
  <si>
    <t>1186-9798</t>
  </si>
  <si>
    <t>Associations Canada</t>
  </si>
  <si>
    <t>American National Biography</t>
  </si>
  <si>
    <t>American Antiquarian Society (AAS) Historical Periodicals Collection</t>
  </si>
  <si>
    <t>Alexander Street Press Databases (CRKN).</t>
  </si>
  <si>
    <t>1872-9037</t>
  </si>
  <si>
    <t>Africa yearbook.</t>
  </si>
  <si>
    <t>ARTstor</t>
  </si>
  <si>
    <t>ACM Digital Library</t>
  </si>
  <si>
    <t>19th Century US Newspapers digital archive</t>
  </si>
  <si>
    <t>19th Century UK Periodicals</t>
  </si>
  <si>
    <t>17th - 18th Century Burney Collection Newspapers</t>
  </si>
  <si>
    <t>glibw</t>
  </si>
  <si>
    <t>CARMA Video Library</t>
  </si>
  <si>
    <t>glibs</t>
  </si>
  <si>
    <t>01447750</t>
  </si>
  <si>
    <t>World radio TV handbook.</t>
  </si>
  <si>
    <t>The Grants register.</t>
  </si>
  <si>
    <t>The British Columbia gazette.</t>
  </si>
  <si>
    <t>00070505</t>
  </si>
  <si>
    <t>Statistical yearbook = Annuaire statistique.</t>
  </si>
  <si>
    <t>Microlog. --</t>
  </si>
  <si>
    <t>Membership. Canadiana.</t>
  </si>
  <si>
    <t>1081-9622</t>
  </si>
  <si>
    <t>Margaret Atwood studies.</t>
  </si>
  <si>
    <t>Gale Virtual Reference Library</t>
  </si>
  <si>
    <t>Gale Directory of Publications and Broadcast Media</t>
  </si>
  <si>
    <t>2162-5859</t>
  </si>
  <si>
    <t>GRE, Graduate Record Examination.</t>
  </si>
  <si>
    <t>2157-0116; 0956-2273</t>
  </si>
  <si>
    <t>Europa World</t>
  </si>
  <si>
    <t>Consolidated regulations of British Columbia.</t>
  </si>
  <si>
    <t>Center for Research (CRL) Libraries Catalog</t>
  </si>
  <si>
    <t>0226-2177</t>
  </si>
  <si>
    <t>BrowZine App</t>
  </si>
  <si>
    <t>0067-7000</t>
  </si>
  <si>
    <t>Bibliographie internationale de l'Humanisme et de la Renaissance.</t>
  </si>
  <si>
    <t>American Indian Literature and Critical Studies series. [0 Checkin]</t>
  </si>
  <si>
    <t>glibp</t>
  </si>
  <si>
    <t>1931-1362; 0009-5982</t>
  </si>
  <si>
    <t>00000019</t>
  </si>
  <si>
    <t>The Publishers weekly.</t>
  </si>
  <si>
    <t>00067385</t>
  </si>
  <si>
    <t>The Booklist /</t>
  </si>
  <si>
    <t>00067237</t>
  </si>
  <si>
    <t>The Book collector.</t>
  </si>
  <si>
    <t>0033-6491</t>
  </si>
  <si>
    <t>1941-7160; 0027-4283</t>
  </si>
  <si>
    <t>Music cataloging bulletin.</t>
  </si>
  <si>
    <t>0363-0277</t>
  </si>
  <si>
    <t>Library journal.</t>
  </si>
  <si>
    <t>17094623</t>
  </si>
  <si>
    <t>British Columbia magazine.</t>
  </si>
  <si>
    <t>08477728</t>
  </si>
  <si>
    <t>BC bookworld. --</t>
  </si>
  <si>
    <t>01902946</t>
  </si>
  <si>
    <t>Academe : bulletin of the AAUP.</t>
  </si>
  <si>
    <t>glibv</t>
  </si>
  <si>
    <t>Videomatica documentary collection</t>
  </si>
  <si>
    <t>Shared Streaming Video Collection (AEMAC)</t>
  </si>
  <si>
    <t>NFB.ca</t>
  </si>
  <si>
    <t>McIntyre Media Streaming Services</t>
  </si>
  <si>
    <t>Education in Video</t>
  </si>
  <si>
    <t>Criterion on Demand</t>
  </si>
  <si>
    <t>ginrp</t>
  </si>
  <si>
    <t>Revista andina.</t>
  </si>
  <si>
    <t>07403291</t>
  </si>
  <si>
    <t>Cultural survival quarterly. -</t>
  </si>
  <si>
    <t>02252279</t>
  </si>
  <si>
    <t>Canadian native law reporter.--.</t>
  </si>
  <si>
    <t>humw</t>
  </si>
  <si>
    <t>Patrologia Latina</t>
  </si>
  <si>
    <t>MLA International Bibliography</t>
  </si>
  <si>
    <t>Electronic Enlightenment</t>
  </si>
  <si>
    <t>Early English Books Online (EEBO)</t>
  </si>
  <si>
    <t>hums</t>
  </si>
  <si>
    <t>Thesaurus linguae latinae.</t>
  </si>
  <si>
    <t>hump</t>
  </si>
  <si>
    <t>01531700</t>
  </si>
  <si>
    <t>Études canadiennes. Canadian studies.</t>
  </si>
  <si>
    <t>00263451</t>
  </si>
  <si>
    <t>The Midwest quarterly.</t>
  </si>
  <si>
    <t>0092-2323</t>
  </si>
  <si>
    <t>The Journal of Indo-European studies.</t>
  </si>
  <si>
    <t>00187399</t>
  </si>
  <si>
    <t>The Humanist.</t>
  </si>
  <si>
    <t>00372412</t>
  </si>
  <si>
    <t>Séquences.</t>
  </si>
  <si>
    <t>00384186</t>
  </si>
  <si>
    <t>SHR.</t>
  </si>
  <si>
    <t>2295-9017; 0035-8002</t>
  </si>
  <si>
    <t>Romance philology.</t>
  </si>
  <si>
    <t>00352195</t>
  </si>
  <si>
    <t>Revue des sciences humaines.</t>
  </si>
  <si>
    <t>9739-3759; 0737-3759</t>
  </si>
  <si>
    <t>Québec studies.</t>
  </si>
  <si>
    <t>00336041</t>
  </si>
  <si>
    <t>Queen's quarterly.</t>
  </si>
  <si>
    <t>2044-3706; 2044-1983</t>
  </si>
  <si>
    <t>Punk &amp; post-punk.</t>
  </si>
  <si>
    <t>00130729</t>
  </si>
  <si>
    <t>Les écrits.</t>
  </si>
  <si>
    <t>Erudit</t>
  </si>
  <si>
    <t>gelep</t>
  </si>
  <si>
    <t>Wiley Online Library</t>
  </si>
  <si>
    <t>0162-8445; 0036-827X; 0091-3707</t>
  </si>
  <si>
    <t>Web of Science</t>
  </si>
  <si>
    <t>University of Chicago Press Publications Package</t>
  </si>
  <si>
    <t>The Sociological Review &amp; The Sociological Review Monographs/ Journal Package</t>
  </si>
  <si>
    <t>1751-7370; 1751-7362</t>
  </si>
  <si>
    <t>The ISME journal.</t>
  </si>
  <si>
    <t>1572-0241; 0002-9270</t>
  </si>
  <si>
    <t>The American journal of gastroenterology.</t>
  </si>
  <si>
    <t>1476-5624; 1362-4393</t>
  </si>
  <si>
    <t>Spinal cord.</t>
  </si>
  <si>
    <t>Sage Journals</t>
  </si>
  <si>
    <t>1476-5608; 1365-7852</t>
  </si>
  <si>
    <t>Prostate cancer and prostatic diseases.</t>
  </si>
  <si>
    <t>Project MUSE Search</t>
  </si>
  <si>
    <t>Political Studies Association Package</t>
  </si>
  <si>
    <t>Oxford University Press Journals</t>
  </si>
  <si>
    <t>1476-5594; 0950-9232</t>
  </si>
  <si>
    <t>Oncogene.</t>
  </si>
  <si>
    <t>1740-634X; 0893-133X</t>
  </si>
  <si>
    <t>Neuropsychopharmacology.</t>
  </si>
  <si>
    <t>1476-5578; 1359-4184</t>
  </si>
  <si>
    <t>Molecular psychiatry.</t>
  </si>
  <si>
    <t>1530-0285; 0893-3952</t>
  </si>
  <si>
    <t>Modern pathology.</t>
  </si>
  <si>
    <t>1476-5551; 0887-6924</t>
  </si>
  <si>
    <t>Leukemia.</t>
  </si>
  <si>
    <t>1530-0307; 0023-6837</t>
  </si>
  <si>
    <t>Laboratory investigation.</t>
  </si>
  <si>
    <t>1476-5543; 0743-8346</t>
  </si>
  <si>
    <t>Journal of perinatology : official journal of the California Perinatal Association.</t>
  </si>
  <si>
    <t>1476-5527; 0950-9240</t>
  </si>
  <si>
    <t>Journal of human hypertension.</t>
  </si>
  <si>
    <t>1435-232X; 1434-5161</t>
  </si>
  <si>
    <t>Journal of human genetics.</t>
  </si>
  <si>
    <t>1559-064X; 1559-0631</t>
  </si>
  <si>
    <t>Journal of exposure science and environmental epidemiology.</t>
  </si>
  <si>
    <t>0271-678X</t>
  </si>
  <si>
    <t>Journal of cerebral blood flow and metabolism : official journal of the International Society of Cerebral Blood Flow and Metabolism.</t>
  </si>
  <si>
    <t>1881-1469; 0021-8820</t>
  </si>
  <si>
    <t>Journal of antibiotics.</t>
  </si>
  <si>
    <t>JSTOR</t>
  </si>
  <si>
    <t>1476-5497; 0307-0565</t>
  </si>
  <si>
    <t>International journal of obesity.</t>
  </si>
  <si>
    <t>1365-2540; 0018-067X</t>
  </si>
  <si>
    <t>Heredity.</t>
  </si>
  <si>
    <t>1476-5470; 1466-4879</t>
  </si>
  <si>
    <t>Genes and immunity.</t>
  </si>
  <si>
    <t>1476-5462; 0969-7128</t>
  </si>
  <si>
    <t>Gene therapy.</t>
  </si>
  <si>
    <t>1476-5454; 0950-222X</t>
  </si>
  <si>
    <t>Eye.</t>
  </si>
  <si>
    <t>1476-5438; 1018-4813</t>
  </si>
  <si>
    <t>European journal of human genetics.</t>
  </si>
  <si>
    <t>1476-5640; 0954-3007</t>
  </si>
  <si>
    <t>European journal of clinical nutrition.</t>
  </si>
  <si>
    <t>Emerald Management 120</t>
  </si>
  <si>
    <t>E-Duke Journals Scholarly Collection</t>
  </si>
  <si>
    <t>1748-7838; 1001-0602</t>
  </si>
  <si>
    <t>1476-5403; 1350-9047</t>
  </si>
  <si>
    <t>Cell death and differentiation.</t>
  </si>
  <si>
    <t>1476-5500; 0929-1903</t>
  </si>
  <si>
    <t>Cancer gene therapy.</t>
  </si>
  <si>
    <t>Cairn</t>
  </si>
  <si>
    <t>1532-1827; 0007-0920</t>
  </si>
  <si>
    <t>British journal of cancer.</t>
  </si>
  <si>
    <t>1476-5373; 0007-0610</t>
  </si>
  <si>
    <t>British dental journal : official journal of the British Dental Association : BDJ online.</t>
  </si>
  <si>
    <t>opens</t>
  </si>
  <si>
    <t>gdivp</t>
  </si>
  <si>
    <t>1085-7478</t>
  </si>
  <si>
    <t>Journal of South Asia women studies</t>
  </si>
  <si>
    <t>China today.</t>
  </si>
  <si>
    <t>womw</t>
  </si>
  <si>
    <t>Women's Studies International</t>
  </si>
  <si>
    <t>woms</t>
  </si>
  <si>
    <t>1949-0410; 0738-1433</t>
  </si>
  <si>
    <t>The women's review of books.</t>
  </si>
  <si>
    <t>womp</t>
  </si>
  <si>
    <t>87554550</t>
  </si>
  <si>
    <t>Women and language : WL.</t>
  </si>
  <si>
    <t>0047-8318</t>
  </si>
  <si>
    <t>Ms.</t>
  </si>
  <si>
    <t>2153-3873; 0046-3663</t>
  </si>
  <si>
    <t>Feminist studies.</t>
  </si>
  <si>
    <t>Amass.</t>
  </si>
  <si>
    <t>frenw</t>
  </si>
  <si>
    <t>ARTFL Databases</t>
  </si>
  <si>
    <t>frens</t>
  </si>
  <si>
    <t>[Membership/Association des Amis D'Andre Gide].</t>
  </si>
  <si>
    <t>Seizième siècle /</t>
  </si>
  <si>
    <t>08435235</t>
  </si>
  <si>
    <t>Paragraphes.</t>
  </si>
  <si>
    <t>Histoire littéraire de la France /</t>
  </si>
  <si>
    <t>French XX bibliography.</t>
  </si>
  <si>
    <t>00706760</t>
  </si>
  <si>
    <t>Dix-huitième siècle.</t>
  </si>
  <si>
    <t>0523-2465</t>
  </si>
  <si>
    <t>Bibliographie der französischen Literaturwissenschaft.</t>
  </si>
  <si>
    <t>frenp</t>
  </si>
  <si>
    <t>00440078</t>
  </si>
  <si>
    <t>Yale French studies.</t>
  </si>
  <si>
    <t>0016111X</t>
  </si>
  <si>
    <t>The French review.</t>
  </si>
  <si>
    <t>00392944</t>
  </si>
  <si>
    <t>Studi francesi.</t>
  </si>
  <si>
    <t>00358118</t>
  </si>
  <si>
    <t>Romanic review.</t>
  </si>
  <si>
    <t>02955024</t>
  </si>
  <si>
    <t>Roman 20-50.</t>
  </si>
  <si>
    <t>00352411</t>
  </si>
  <si>
    <t>Revue d'histoire littéraire de la France.</t>
  </si>
  <si>
    <t>01816799</t>
  </si>
  <si>
    <t>RHR. Réforme, humanisme, renaissance.</t>
  </si>
  <si>
    <t>00322024</t>
  </si>
  <si>
    <t>Poétique.</t>
  </si>
  <si>
    <t>0338-1900</t>
  </si>
  <si>
    <t>Oeuvres &amp; critiques.</t>
  </si>
  <si>
    <t>00249807</t>
  </si>
  <si>
    <t>Magazine littéraire.</t>
  </si>
  <si>
    <t>0563-9751</t>
  </si>
  <si>
    <t>Littératures.</t>
  </si>
  <si>
    <t>0382084X</t>
  </si>
  <si>
    <t>Lettres québécoises.</t>
  </si>
  <si>
    <t>2295-8991; 0024-1415</t>
  </si>
  <si>
    <t>Les Lettres romanes /</t>
  </si>
  <si>
    <t>0170-3803</t>
  </si>
  <si>
    <t>Lendemains : Etudes comparées sur la France</t>
  </si>
  <si>
    <t>00159409</t>
  </si>
  <si>
    <t>Le Français moderne.</t>
  </si>
  <si>
    <t>0015-9395</t>
  </si>
  <si>
    <t>Le Français dans le monde.</t>
  </si>
  <si>
    <t>00294802</t>
  </si>
  <si>
    <t>La Nouvelle revue francaise.</t>
  </si>
  <si>
    <t>03820335</t>
  </si>
  <si>
    <t>Jeu.</t>
  </si>
  <si>
    <t>07472757</t>
  </si>
  <si>
    <t>France-Amérique.</t>
  </si>
  <si>
    <t>00142751</t>
  </si>
  <si>
    <t>Europe :  revue littéraire mensuelle.</t>
  </si>
  <si>
    <t>07118813</t>
  </si>
  <si>
    <t>Dalhousie French studies.</t>
  </si>
  <si>
    <t>00111600</t>
  </si>
  <si>
    <t>Critique : revue générale des publications françaises et étrangères.</t>
  </si>
  <si>
    <t>02434504</t>
  </si>
  <si>
    <t>CinémAction.</t>
  </si>
  <si>
    <t>00079871</t>
  </si>
  <si>
    <t>Cahiers de lexicologie.</t>
  </si>
  <si>
    <t>00061999</t>
  </si>
  <si>
    <t>Bibliothèque d'humanisme et Renaissance. Travaux et documents.</t>
  </si>
  <si>
    <t>edfrs</t>
  </si>
  <si>
    <t>1879-7873; 1879-7865</t>
  </si>
  <si>
    <t>LIA</t>
  </si>
  <si>
    <t>arfrw</t>
  </si>
  <si>
    <t>Usito</t>
  </si>
  <si>
    <t>arfrp</t>
  </si>
  <si>
    <t>2044-396X; 0147-9156</t>
  </si>
  <si>
    <t>Contemporary French civilization.</t>
  </si>
  <si>
    <t>englw</t>
  </si>
  <si>
    <t>World Shakespeare Bibliography</t>
  </si>
  <si>
    <t>Orlando: Women's Writing in the British Isles</t>
  </si>
  <si>
    <t>Nineteenth Century Short Title Catalogue</t>
  </si>
  <si>
    <t>Nineteenth Century Masterfile</t>
  </si>
  <si>
    <t>0260-9592</t>
  </si>
  <si>
    <t>London Review of Books</t>
  </si>
  <si>
    <t>Literature Online</t>
  </si>
  <si>
    <t>Dictionary of Old English Web Corpus</t>
  </si>
  <si>
    <t>Bible in English</t>
  </si>
  <si>
    <t>engls</t>
  </si>
  <si>
    <t>[Membership/William Morris Society of Canada].</t>
  </si>
  <si>
    <t>[Membership/Tennyson Society]. --</t>
  </si>
  <si>
    <t>[Membership/Bibliographical Society of Canada]. --</t>
  </si>
  <si>
    <t>Variorum edition of the works of Geoffrey Chaucer</t>
  </si>
  <si>
    <t>The writings of Henry D. Thoreau [0 CHECKIN]</t>
  </si>
  <si>
    <t>0067-6233</t>
  </si>
  <si>
    <t>The best American short stories.</t>
  </si>
  <si>
    <t>1757-1634; 0305-1498</t>
  </si>
  <si>
    <t>The Oxford literary review</t>
  </si>
  <si>
    <t>2494-825X</t>
  </si>
  <si>
    <t>The Lacanian review : hurly-burly : journal of the New lacanian school and the world association of psychoanalysis /</t>
  </si>
  <si>
    <t>The Brownings' correspondence /</t>
  </si>
  <si>
    <t>07348665</t>
  </si>
  <si>
    <t>The Brecht yearbook = Brecht Jahrbuch.</t>
  </si>
  <si>
    <t>0360-3709</t>
  </si>
  <si>
    <t>The American poetry review.</t>
  </si>
  <si>
    <t>Shakespeare studies.</t>
  </si>
  <si>
    <t>0080-9152</t>
  </si>
  <si>
    <t>Shakespeare Survey Online</t>
  </si>
  <si>
    <t>Re-appraisals: Canadian writers.  [0 Checkin]</t>
  </si>
  <si>
    <t>Poetry and Song in the Age of Revolution. [0 Checkin]</t>
  </si>
  <si>
    <t>Middle English texts. [0 CHECKIN]</t>
  </si>
  <si>
    <t>07051328</t>
  </si>
  <si>
    <t>Journal of Canadian poetry.</t>
  </si>
  <si>
    <t>Irish women poets of the Romantic Period</t>
  </si>
  <si>
    <t>Dictionary of Old English: A to I online</t>
  </si>
  <si>
    <t>American Periodicals (Proquest)</t>
  </si>
  <si>
    <t>englp</t>
  </si>
  <si>
    <t>0736251X</t>
  </si>
  <si>
    <t>Virginia Woolf miscellany.</t>
  </si>
  <si>
    <t>Victorians : a journal of culture and literature.</t>
  </si>
  <si>
    <t>1060149X</t>
  </si>
  <si>
    <t>The journal of pre-Raphaelite studies.</t>
  </si>
  <si>
    <t>00438006</t>
  </si>
  <si>
    <t>The Wordsworth circle.</t>
  </si>
  <si>
    <t>0037-3214</t>
  </si>
  <si>
    <t>The Shakespeare newsletter.</t>
  </si>
  <si>
    <t>0031-2037</t>
  </si>
  <si>
    <t>The Paris review.</t>
  </si>
  <si>
    <t>0227-0455</t>
  </si>
  <si>
    <t>The New quarterly : Canadian writers &amp; writing.</t>
  </si>
  <si>
    <t>00251216</t>
  </si>
  <si>
    <t>The Malahat review.</t>
  </si>
  <si>
    <t>00150630</t>
  </si>
  <si>
    <t>The Fiddlehead.</t>
  </si>
  <si>
    <t>00115827</t>
  </si>
  <si>
    <t>The Dalhousie review.</t>
  </si>
  <si>
    <t>0003-5661</t>
  </si>
  <si>
    <t>The Antigonish review</t>
  </si>
  <si>
    <t>00393762</t>
  </si>
  <si>
    <t>Studies in romanticism.</t>
  </si>
  <si>
    <t>Scottish Women Poets of the Romantic Period</t>
  </si>
  <si>
    <t>1368-5023</t>
  </si>
  <si>
    <t>Scintilla.</t>
  </si>
  <si>
    <t>2327-6207; 0091-7729</t>
  </si>
  <si>
    <t>Science-fiction studies</t>
  </si>
  <si>
    <t>0316-1609</t>
  </si>
  <si>
    <t>Room.</t>
  </si>
  <si>
    <t>0734-8584; 1533-8541; 0734-8584</t>
  </si>
  <si>
    <t>Rhetorica.</t>
  </si>
  <si>
    <t>1533-855X; 0734-6018</t>
  </si>
  <si>
    <t>Representations.</t>
  </si>
  <si>
    <t>00344346</t>
  </si>
  <si>
    <t>Renascence.</t>
  </si>
  <si>
    <t>02751607</t>
  </si>
  <si>
    <t>Raritan.</t>
  </si>
  <si>
    <t>1938-1530; 0030-8129</t>
  </si>
  <si>
    <t>Publications of the Modern Language Association of America.</t>
  </si>
  <si>
    <t>0771-5862</t>
  </si>
  <si>
    <t>Psychoanalytische perspektieven.</t>
  </si>
  <si>
    <t>07310714</t>
  </si>
  <si>
    <t>Pre/Text.</t>
  </si>
  <si>
    <t>0821-1124</t>
  </si>
  <si>
    <t>Prairie fire.</t>
  </si>
  <si>
    <t>00322032</t>
  </si>
  <si>
    <t>Poetry.</t>
  </si>
  <si>
    <t>0031-1294</t>
  </si>
  <si>
    <t>Papers on language &amp; literature : PLL.</t>
  </si>
  <si>
    <t>1067-8352; 0891-9356</t>
  </si>
  <si>
    <t>Nineteenth-century literature.</t>
  </si>
  <si>
    <t>00258385</t>
  </si>
  <si>
    <t>Medium aevum.</t>
  </si>
  <si>
    <t>00765872</t>
  </si>
  <si>
    <t>Mediaeval studies.</t>
  </si>
  <si>
    <t>0815953X</t>
  </si>
  <si>
    <t>Meanjin.</t>
  </si>
  <si>
    <t>1049-7749</t>
  </si>
  <si>
    <t>Lacanian ink.</t>
  </si>
  <si>
    <t>10731687</t>
  </si>
  <si>
    <t>Journal of commonwealth and postcolonial studies.</t>
  </si>
  <si>
    <t>2414-3030; 0258-8501</t>
  </si>
  <si>
    <t>Journal of West Indian literature.</t>
  </si>
  <si>
    <t>1759-7811; 0309-5207</t>
  </si>
  <si>
    <t>Journal of Beckett studies.</t>
  </si>
  <si>
    <t>Histoires littéraires : revue trimestrielle consacrée à la littérature française des XIXème et XXème siècles.</t>
  </si>
  <si>
    <t>1491-0497</t>
  </si>
  <si>
    <t>Grain magazine.</t>
  </si>
  <si>
    <t>00463736</t>
  </si>
  <si>
    <t>Fiction.</t>
  </si>
  <si>
    <t>0380-6596</t>
  </si>
  <si>
    <t>Exile ; the literary quarterly.</t>
  </si>
  <si>
    <t>03153770</t>
  </si>
  <si>
    <t>Event.</t>
  </si>
  <si>
    <t>03768902</t>
  </si>
  <si>
    <t>English in Africa.</t>
  </si>
  <si>
    <t>2167-8510; 0084-9812</t>
  </si>
  <si>
    <t>Dickens studies annual : essays on Victorian fiction.</t>
  </si>
  <si>
    <t>08319502</t>
  </si>
  <si>
    <t>Contemporary verse 2. --</t>
  </si>
  <si>
    <t>07394713</t>
  </si>
  <si>
    <t>Composition studies / Freshman English news.</t>
  </si>
  <si>
    <t>05765803</t>
  </si>
  <si>
    <t>Canadian notes and queries. Questions et réponses canadiennes.</t>
  </si>
  <si>
    <t>00084360</t>
  </si>
  <si>
    <t>Canadian literature.</t>
  </si>
  <si>
    <t>03828565</t>
  </si>
  <si>
    <t>Brick.</t>
  </si>
  <si>
    <t>2332-1547; 0160-628X</t>
  </si>
  <si>
    <t>Blake</t>
  </si>
  <si>
    <t>2352-3085; 2352-3077</t>
  </si>
  <si>
    <t>Asian diasporic visual cultures and the Americas.</t>
  </si>
  <si>
    <t>1324-5155</t>
  </si>
  <si>
    <t>Analysis /</t>
  </si>
  <si>
    <t>87503255</t>
  </si>
  <si>
    <t>American theatre. --</t>
  </si>
  <si>
    <t>00010898</t>
  </si>
  <si>
    <t>ADE bulletin.</t>
  </si>
  <si>
    <t>engiw</t>
  </si>
  <si>
    <t>AES e-library</t>
  </si>
  <si>
    <t>engis</t>
  </si>
  <si>
    <t>engip</t>
  </si>
  <si>
    <t>1531-3263; 1054-7460</t>
  </si>
  <si>
    <t>Presence teleoperators and virtual environments.</t>
  </si>
  <si>
    <t>1533-3884; 0731-5090</t>
  </si>
  <si>
    <t>Journal of guidance, control, and dynamics</t>
  </si>
  <si>
    <t>IEICE Transactions Parts A - C</t>
  </si>
  <si>
    <t>1567-2328; 1567-2190</t>
  </si>
  <si>
    <t>Foundations and trends in communications and information theory.</t>
  </si>
  <si>
    <t>Emerald Engineering</t>
  </si>
  <si>
    <t>ECS Digital Library [electronic resource]</t>
  </si>
  <si>
    <t>1925-5810; 1480-1752</t>
  </si>
  <si>
    <t>Control and intelligent systems.</t>
  </si>
  <si>
    <t>educw</t>
  </si>
  <si>
    <t>ERIC (EBSCO)</t>
  </si>
  <si>
    <t>educs</t>
  </si>
  <si>
    <t>[Membership/Canadian Children's Book Centre]. --</t>
  </si>
  <si>
    <t>2156-2113</t>
  </si>
  <si>
    <t>Principal leadership</t>
  </si>
  <si>
    <t>Membership/Association for Supervision and Curriculum Development.</t>
  </si>
  <si>
    <t>2044-4370</t>
  </si>
  <si>
    <t>Holistic science journal.</t>
  </si>
  <si>
    <t>educp</t>
  </si>
  <si>
    <t>[National Council of Teachers of English Comprehensive subscription].</t>
  </si>
  <si>
    <t>2330-0582; 0025-5769</t>
  </si>
  <si>
    <t>The mathematics teacher.</t>
  </si>
  <si>
    <t>00220701</t>
  </si>
  <si>
    <t>The Journal of educational thought. Revue de la pensée éducative.</t>
  </si>
  <si>
    <t>00211257</t>
  </si>
  <si>
    <t>The Irish journal of education.</t>
  </si>
  <si>
    <t>1701-8587</t>
  </si>
  <si>
    <t>The Canadian art teacher = Enseigner les arts au Canada.</t>
  </si>
  <si>
    <t>01455788</t>
  </si>
  <si>
    <t>Teaching philosophy.</t>
  </si>
  <si>
    <t>2327-0780; 1073-5836</t>
  </si>
  <si>
    <t>Teaching children mathematics.</t>
  </si>
  <si>
    <t>Teachers College Record</t>
  </si>
  <si>
    <t>2380-8659</t>
  </si>
  <si>
    <t>Scholastic teacher.</t>
  </si>
  <si>
    <t>08956855</t>
  </si>
  <si>
    <t>Rethinking schools.</t>
  </si>
  <si>
    <t>07557817</t>
  </si>
  <si>
    <t>Repères : recherches en didactique du français langue maternelle.</t>
  </si>
  <si>
    <t>0840-7339</t>
  </si>
  <si>
    <t>Our schools, our selves.</t>
  </si>
  <si>
    <t>2056-4074; 1470-8078</t>
  </si>
  <si>
    <t>Max Weber studies.</t>
  </si>
  <si>
    <t>2328-5486; 1072-0839</t>
  </si>
  <si>
    <t>Mathematics teaching in the middle school.</t>
  </si>
  <si>
    <t>03057259</t>
  </si>
  <si>
    <t>Mathematics in school.</t>
  </si>
  <si>
    <t>15313174</t>
  </si>
  <si>
    <t>Leadership.</t>
  </si>
  <si>
    <t>1558-9102; 1092-4388</t>
  </si>
  <si>
    <t>Journal of speech, language, and hearing research.</t>
  </si>
  <si>
    <t>1052-6846</t>
  </si>
  <si>
    <t>Journal of school leadership.</t>
  </si>
  <si>
    <t>00222208</t>
  </si>
  <si>
    <t>Journal of legal education.</t>
  </si>
  <si>
    <t>2212-8441; 2212-8433</t>
  </si>
  <si>
    <t>Journal of immersion and content-based language education.</t>
  </si>
  <si>
    <t>2379-3651; 0021-8731</t>
  </si>
  <si>
    <t>Journal of American Indian education.</t>
  </si>
  <si>
    <t>1945-2306; 0021-8251</t>
  </si>
  <si>
    <t>Journal for research in mathematics education.</t>
  </si>
  <si>
    <t>1940-8455; 1940-8447</t>
  </si>
  <si>
    <t>International review of qualitative research.</t>
  </si>
  <si>
    <t>15422216</t>
  </si>
  <si>
    <t>Innovations in early education: the international Reggio exchange.</t>
  </si>
  <si>
    <t>1943-5045; 0017-8055</t>
  </si>
  <si>
    <t>Harvard educational review</t>
  </si>
  <si>
    <t>1938-8322; 1938-8209</t>
  </si>
  <si>
    <t>Girlhood Studies</t>
  </si>
  <si>
    <t>1918-5227</t>
  </si>
  <si>
    <t>Exceptionality Education International</t>
  </si>
  <si>
    <t>01965042</t>
  </si>
  <si>
    <t>Educational research quarterly : ERQ.</t>
  </si>
  <si>
    <t>0277-4232; 02774232</t>
  </si>
  <si>
    <t>Education week.  Washington, D.C.  1981-  .</t>
  </si>
  <si>
    <t>00131253</t>
  </si>
  <si>
    <t>Education Canada.</t>
  </si>
  <si>
    <t>08382875</t>
  </si>
  <si>
    <t>Education &amp; law journal.</t>
  </si>
  <si>
    <t>2051-7076; 2051-7068</t>
  </si>
  <si>
    <t>Dance, movement &amp; spiritualities.</t>
  </si>
  <si>
    <t>2369-2634</t>
  </si>
  <si>
    <t>Comparative and international education.</t>
  </si>
  <si>
    <t>07101481</t>
  </si>
  <si>
    <t>Canadian journal of native education.</t>
  </si>
  <si>
    <t>1923-6182</t>
  </si>
  <si>
    <t>Canadian Journal of Counselling and Psychotherapy.</t>
  </si>
  <si>
    <t>BC counsellor.</t>
  </si>
  <si>
    <t>1923-1857; 0002-4805</t>
  </si>
  <si>
    <t>Alberta journal of educational research.</t>
  </si>
  <si>
    <t>econw</t>
  </si>
  <si>
    <t>Statista</t>
  </si>
  <si>
    <t>ECONLIT</t>
  </si>
  <si>
    <t>Competition Policy International : the Global Resource for Antitrust and Competition Policy</t>
  </si>
  <si>
    <t>BCC Research</t>
  </si>
  <si>
    <t>econs</t>
  </si>
  <si>
    <t>[Membership/Atlantic Provinces Economic Council]. --</t>
  </si>
  <si>
    <t>[Combined Subscription / International Monetary Fund].</t>
  </si>
  <si>
    <t>0163-5085</t>
  </si>
  <si>
    <t>World development report.</t>
  </si>
  <si>
    <t>0267-8691</t>
  </si>
  <si>
    <t>United Kingdom national accounts /</t>
  </si>
  <si>
    <t>0950-7558</t>
  </si>
  <si>
    <t>United Kingdom balance of payments.</t>
  </si>
  <si>
    <t>Statistisk arbog... Annuaire statistique ... Udgivet af stants statistike bureau ...</t>
  </si>
  <si>
    <t>NBER Working Paper Series</t>
  </si>
  <si>
    <t>Korea statistical yearbook.</t>
  </si>
  <si>
    <t>Japan statistical yearbook.</t>
  </si>
  <si>
    <t>Handbooks in economics</t>
  </si>
  <si>
    <t>Global sub/United Nations Category II</t>
  </si>
  <si>
    <t>Financial Times Historical Archive</t>
  </si>
  <si>
    <t>14925338</t>
  </si>
  <si>
    <t>FP equities, preferreds &amp; derivatives.</t>
  </si>
  <si>
    <t>Economic survey /</t>
  </si>
  <si>
    <t>0307-0603</t>
  </si>
  <si>
    <t>Digest of United Kingdom energy statistics /</t>
  </si>
  <si>
    <t>0072-5730</t>
  </si>
  <si>
    <t>Annual abstract of statistics /</t>
  </si>
  <si>
    <t>econp</t>
  </si>
  <si>
    <t>03796205</t>
  </si>
  <si>
    <t>00301388</t>
  </si>
  <si>
    <t>The oil and gas journal.</t>
  </si>
  <si>
    <t>0002-1490</t>
  </si>
  <si>
    <t>The agricultural history review.</t>
  </si>
  <si>
    <t>1793-6837; 0217-5908</t>
  </si>
  <si>
    <t>The Singapore economic review : journal of the Economic Society of Singapore and the Department of Economics and Statistics, National University of Singapore.</t>
  </si>
  <si>
    <t>03614476</t>
  </si>
  <si>
    <t>The Journal of energy and development. --</t>
  </si>
  <si>
    <t>00195014</t>
  </si>
  <si>
    <t>The Indian journal of agricultural economics : organ of the Indian Society of Agricultural Economics.</t>
  </si>
  <si>
    <t>15349977</t>
  </si>
  <si>
    <t>The George Washington international law review.</t>
  </si>
  <si>
    <t>1555-0478; 1935-1704</t>
  </si>
  <si>
    <t>The B.E. journals in theoretical economics.</t>
  </si>
  <si>
    <t>1944-7981; 0002-8282</t>
  </si>
  <si>
    <t>The American economic review.</t>
  </si>
  <si>
    <t>0039-1867</t>
  </si>
  <si>
    <t>Stores : the bulletin of the N.R.D.G.A.</t>
  </si>
  <si>
    <t>00377651</t>
  </si>
  <si>
    <t>Social and economic studies.</t>
  </si>
  <si>
    <t>1530-9142; 15309142; 0034-6535; 00346535</t>
  </si>
  <si>
    <t>Review of economics and statistics. --</t>
  </si>
  <si>
    <t>2326-6201; 2326-6198</t>
  </si>
  <si>
    <t>Review of behavioral economics.</t>
  </si>
  <si>
    <t>1011002X</t>
  </si>
  <si>
    <t>Pakistan economic and social review.</t>
  </si>
  <si>
    <t>Pakistan &amp; Gulf economist.</t>
  </si>
  <si>
    <t>OECD iLibrary</t>
  </si>
  <si>
    <t>00417432</t>
  </si>
  <si>
    <t>Monthly bulletin of statistics /</t>
  </si>
  <si>
    <t>00235660</t>
  </si>
  <si>
    <t>Kurukshetra.</t>
  </si>
  <si>
    <t>1187080X</t>
  </si>
  <si>
    <t>Economic reform</t>
  </si>
  <si>
    <t>13637029</t>
  </si>
  <si>
    <t>Economic issues.</t>
  </si>
  <si>
    <t>2349-8846; 0012-9976</t>
  </si>
  <si>
    <t>Economic and political weekly.</t>
  </si>
  <si>
    <t>1939-4632; 0094-5056</t>
  </si>
  <si>
    <t>Eastern economic journal.</t>
  </si>
  <si>
    <t>1461-7072; 1011-6370</t>
  </si>
  <si>
    <t>Development.</t>
  </si>
  <si>
    <t>1478-3320; 0888-7233</t>
  </si>
  <si>
    <t>Comparative economic studies.</t>
  </si>
  <si>
    <t>00083143</t>
  </si>
  <si>
    <t>Canadian cattlemen.</t>
  </si>
  <si>
    <t>1555-0486; 1935-1690</t>
  </si>
  <si>
    <t>B.E. Journal of Macroeconomics</t>
  </si>
  <si>
    <t>1555-0494; 1935-1682</t>
  </si>
  <si>
    <t>B.E. Journal of Economic Analysis &amp; Policy</t>
  </si>
  <si>
    <t>0162-7996</t>
  </si>
  <si>
    <t>Antitrust.</t>
  </si>
  <si>
    <t>1533-8290; 0002-1482</t>
  </si>
  <si>
    <t>Agricultural history.</t>
  </si>
  <si>
    <t>esciw</t>
  </si>
  <si>
    <t>0197-7482; 0016-7983</t>
  </si>
  <si>
    <t>GeoRef</t>
  </si>
  <si>
    <t>Datapages Archives Collection Online</t>
  </si>
  <si>
    <t>escis</t>
  </si>
  <si>
    <t>139780875907291</t>
  </si>
  <si>
    <t>0065-8448</t>
  </si>
  <si>
    <t>Geophysical Monograph</t>
  </si>
  <si>
    <t>2041-4927; 0305-8719</t>
  </si>
  <si>
    <t>Geological Society Special Publications</t>
  </si>
  <si>
    <t>escip</t>
  </si>
  <si>
    <t>0016-8505</t>
  </si>
  <si>
    <t>Geotechnique.</t>
  </si>
  <si>
    <t>GeoScience world millenium collection.</t>
  </si>
  <si>
    <t>folyp</t>
  </si>
  <si>
    <t>1751-231X</t>
  </si>
  <si>
    <t>Water practice and technology</t>
  </si>
  <si>
    <t>2382-6258; 2382-624X</t>
  </si>
  <si>
    <t>Water economics and policy.</t>
  </si>
  <si>
    <t>2408-9354; 2040-2244</t>
  </si>
  <si>
    <t>Journal of water and climate change.</t>
  </si>
  <si>
    <t>rdls</t>
  </si>
  <si>
    <t>Thomson Reuters: Institutional (13f) Holdings (WRDS)</t>
  </si>
  <si>
    <t>o6905560</t>
  </si>
  <si>
    <t>Option Metrics - Ivy DB (WRDS)</t>
  </si>
  <si>
    <t>Inter-University Consortium for Political and Social Research (ICPSR)</t>
  </si>
  <si>
    <t>Futures and Index DB</t>
  </si>
  <si>
    <t>ExecuComp - Captial IQ (WRDS)</t>
  </si>
  <si>
    <t>Data liberation initiative.</t>
  </si>
  <si>
    <t>Compustat North America data/price history</t>
  </si>
  <si>
    <t>o234760x</t>
  </si>
  <si>
    <t>Canadian Financial Markets Research Centre Summary Information (CFMRC TSX)</t>
  </si>
  <si>
    <t>07060858</t>
  </si>
  <si>
    <t>CANSIM (CHASS)</t>
  </si>
  <si>
    <t>Bloomberg</t>
  </si>
  <si>
    <t>crimw</t>
  </si>
  <si>
    <t>Lexis Advance QuickLaw</t>
  </si>
  <si>
    <t>crims</t>
  </si>
  <si>
    <t>The regulation of professions in Canada /</t>
  </si>
  <si>
    <t>0228-0108</t>
  </si>
  <si>
    <t>The Supreme Court law review.</t>
  </si>
  <si>
    <t>11840293</t>
  </si>
  <si>
    <t>The Annotated ... Tremeear's criminal code and the following related statutes ...</t>
  </si>
  <si>
    <t>Supreme Court of Canada reports service.</t>
  </si>
  <si>
    <t>Global sub/United Nations Category XI.</t>
  </si>
  <si>
    <t>crimp</t>
  </si>
  <si>
    <t>1944-9100; 0032-2571</t>
  </si>
  <si>
    <t>The Police chief</t>
  </si>
  <si>
    <t>00947571</t>
  </si>
  <si>
    <t>Self-governing professions : digests of court decisions /</t>
  </si>
  <si>
    <t>1743-4645; 0955-1662</t>
  </si>
  <si>
    <t>Security journal.</t>
  </si>
  <si>
    <t>Out of bounds prison magazine.</t>
  </si>
  <si>
    <t>Journal of gang research.</t>
  </si>
  <si>
    <t>Journal of criminological research, policy and practice.</t>
  </si>
  <si>
    <t>Feminist review.</t>
  </si>
  <si>
    <t>Canadian journal of family law = Revue canadienne de droit familial.</t>
  </si>
  <si>
    <t>American journal of criminal law.</t>
  </si>
  <si>
    <t>clcs</t>
  </si>
  <si>
    <t>1920-7735</t>
  </si>
  <si>
    <t>Poetry is dead.</t>
  </si>
  <si>
    <t>Lost &amp; Found: The CUNY poetics document initiative.</t>
  </si>
  <si>
    <t>All pub sub /Above/ground press.</t>
  </si>
  <si>
    <t>clcp</t>
  </si>
  <si>
    <t>03153754</t>
  </si>
  <si>
    <t>The Capilano review.</t>
  </si>
  <si>
    <t>Solo Novo.</t>
  </si>
  <si>
    <t>02782324</t>
  </si>
  <si>
    <t>Conjunctions.</t>
  </si>
  <si>
    <t>00020796</t>
  </si>
  <si>
    <t>Agenda.</t>
  </si>
  <si>
    <t>artsw</t>
  </si>
  <si>
    <t>Oxford Music Online</t>
  </si>
  <si>
    <t>Oxford Art Online</t>
  </si>
  <si>
    <t>Naxos Music Library</t>
  </si>
  <si>
    <t>Music Index</t>
  </si>
  <si>
    <t>Dance Online: Dance in Video, Volume I</t>
  </si>
  <si>
    <t>DRAM</t>
  </si>
  <si>
    <t>artss</t>
  </si>
  <si>
    <t>2192029X</t>
  </si>
  <si>
    <t>International Yearbook of Futurism Studies.</t>
  </si>
  <si>
    <t>artsp</t>
  </si>
  <si>
    <t>[Membership/Canadian Electroacoustic Community].</t>
  </si>
  <si>
    <t>Word matters : the journal of  the Society of Teachers of Speech &amp; Drama.</t>
  </si>
  <si>
    <t>2158-8457; 0270-7993</t>
  </si>
  <si>
    <t>Woman's art journal</t>
  </si>
  <si>
    <t>00425435</t>
  </si>
  <si>
    <t>Vie des arts.</t>
  </si>
  <si>
    <t>10605320</t>
  </si>
  <si>
    <t>TheatreForum.</t>
  </si>
  <si>
    <t>00274666</t>
  </si>
  <si>
    <t>The Musical times.</t>
  </si>
  <si>
    <t>00082872</t>
  </si>
  <si>
    <t>The Canadian architect.</t>
  </si>
  <si>
    <t>00076287</t>
  </si>
  <si>
    <t>The Burlington magazine.</t>
  </si>
  <si>
    <t>1531-4715; 1054-2043</t>
  </si>
  <si>
    <t>TDR.</t>
  </si>
  <si>
    <t>10526765</t>
  </si>
  <si>
    <t>TD &amp; T.</t>
  </si>
  <si>
    <t>00374806</t>
  </si>
  <si>
    <t>Sight and sound.</t>
  </si>
  <si>
    <t>08475911</t>
  </si>
  <si>
    <t>Revue canadienne d'études cinématographiques = Canadian journal of film studies.</t>
  </si>
  <si>
    <t>03159906</t>
  </si>
  <si>
    <t>RACAR, revue d'art canadienne. Canadian art review.</t>
  </si>
  <si>
    <t>2048-6928; 0845-4450</t>
  </si>
  <si>
    <t>Public.</t>
  </si>
  <si>
    <t>02779897</t>
  </si>
  <si>
    <t>Post script.</t>
  </si>
  <si>
    <t>1198-5666</t>
  </si>
  <si>
    <t>Point of view : POV.</t>
  </si>
  <si>
    <t>2325-7180; 0031-6016</t>
  </si>
  <si>
    <t>Perspectives of new music.</t>
  </si>
  <si>
    <t>01426540</t>
  </si>
  <si>
    <t>Oxford art journal.</t>
  </si>
  <si>
    <t>13557718</t>
  </si>
  <si>
    <t>Organised sound : an international journal of music technology.</t>
  </si>
  <si>
    <t>1536-013X; 0162-2870</t>
  </si>
  <si>
    <t>October.</t>
  </si>
  <si>
    <t>20352565</t>
  </si>
  <si>
    <t>Mousse : magazine gratuito d'arte contemporanea.</t>
  </si>
  <si>
    <t>0953-6698</t>
  </si>
  <si>
    <t>Modern painters.</t>
  </si>
  <si>
    <t>10645586</t>
  </si>
  <si>
    <t>Millennium film journal.</t>
  </si>
  <si>
    <t>1547-4690</t>
  </si>
  <si>
    <t>Log.</t>
  </si>
  <si>
    <t>1547-3848; 0003-0139</t>
  </si>
  <si>
    <t>Journal of the American Musicological Society.</t>
  </si>
  <si>
    <t>03515796</t>
  </si>
  <si>
    <t>International review of the aesthetics and sociology of music.</t>
  </si>
  <si>
    <t>0962-0672</t>
  </si>
  <si>
    <t>Frieze : contemporary art and culture.</t>
  </si>
  <si>
    <t>03941493</t>
  </si>
  <si>
    <t>Flash art.</t>
  </si>
  <si>
    <t>1533-8630; 0015-1386</t>
  </si>
  <si>
    <t>Film quarterly.</t>
  </si>
  <si>
    <t>0015119X</t>
  </si>
  <si>
    <t>Film comment.</t>
  </si>
  <si>
    <t>1715-3212</t>
  </si>
  <si>
    <t>Fillip.</t>
  </si>
  <si>
    <t>08219222</t>
  </si>
  <si>
    <t>Espace.</t>
  </si>
  <si>
    <t>0835-7641</t>
  </si>
  <si>
    <t>ETC media.</t>
  </si>
  <si>
    <t>00125989</t>
  </si>
  <si>
    <t>Dramatics.</t>
  </si>
  <si>
    <t>1755-1684; 1750-2241</t>
  </si>
  <si>
    <t>Deleuze studies.</t>
  </si>
  <si>
    <t>11899816</t>
  </si>
  <si>
    <t>Dance international.</t>
  </si>
  <si>
    <t>00113735</t>
  </si>
  <si>
    <t>Current musicology.</t>
  </si>
  <si>
    <t>01989634</t>
  </si>
  <si>
    <t>Contact quarterly.</t>
  </si>
  <si>
    <t>00097004</t>
  </si>
  <si>
    <t>Cineaste.</t>
  </si>
  <si>
    <t>12063401</t>
  </si>
  <si>
    <t>Canadian camera.</t>
  </si>
  <si>
    <t>08253854</t>
  </si>
  <si>
    <t>Canadian art. --</t>
  </si>
  <si>
    <t>1015-1915</t>
  </si>
  <si>
    <t>Camera Austria international.</t>
  </si>
  <si>
    <t>0008011X</t>
  </si>
  <si>
    <t>Cahiers du cinéma.</t>
  </si>
  <si>
    <t>1531-1430</t>
  </si>
  <si>
    <t>Cabinet.</t>
  </si>
  <si>
    <t>08380392</t>
  </si>
  <si>
    <t>C.</t>
  </si>
  <si>
    <t>08312559</t>
  </si>
  <si>
    <t>Border crossings.</t>
  </si>
  <si>
    <t>08263922</t>
  </si>
  <si>
    <t>Blackflash. --</t>
  </si>
  <si>
    <t>05220653</t>
  </si>
  <si>
    <t>Ballet review.</t>
  </si>
  <si>
    <t>2049-6710; 1059-440X</t>
  </si>
  <si>
    <t>Asian cinema.</t>
  </si>
  <si>
    <t>10867058</t>
  </si>
  <si>
    <t>Artforum international.</t>
  </si>
  <si>
    <t>02455676</t>
  </si>
  <si>
    <t>Art press. --</t>
  </si>
  <si>
    <t>1524-9581</t>
  </si>
  <si>
    <t>Art papers magazine.</t>
  </si>
  <si>
    <t>01426702</t>
  </si>
  <si>
    <t>Art monthly.</t>
  </si>
  <si>
    <t>10393625</t>
  </si>
  <si>
    <t>Art AsiaPacific</t>
  </si>
  <si>
    <t>00027928</t>
  </si>
  <si>
    <t>American cinematographer.</t>
  </si>
  <si>
    <t>1465-4253</t>
  </si>
  <si>
    <t>Afterall.</t>
  </si>
  <si>
    <t>00043273</t>
  </si>
  <si>
    <t>ARTnews.</t>
  </si>
  <si>
    <t>07079389</t>
  </si>
  <si>
    <t>24 images : la revue Québécoise du cinéma.</t>
  </si>
  <si>
    <t>1533-8606; 0148-2076</t>
  </si>
  <si>
    <t>19th-century music.</t>
  </si>
  <si>
    <t>cmptw</t>
  </si>
  <si>
    <t>cmptp</t>
  </si>
  <si>
    <t>1556-3669; 1530-5627</t>
  </si>
  <si>
    <t>Telemedicine journal and e-health.</t>
  </si>
  <si>
    <t>1527-1315; 0033-8419</t>
  </si>
  <si>
    <t>Radiology.</t>
  </si>
  <si>
    <t>1533-7146</t>
  </si>
  <si>
    <t>Quantum information &amp; computation.</t>
  </si>
  <si>
    <t>1530-888X; 0899-7667</t>
  </si>
  <si>
    <t>Neural computation.</t>
  </si>
  <si>
    <t>1758-1109; 1357-633X</t>
  </si>
  <si>
    <t>Journal of telemedicine and telecare.</t>
  </si>
  <si>
    <t>1535-5667; 0161-5505</t>
  </si>
  <si>
    <t>Journal of Nuclear Medicine, The</t>
  </si>
  <si>
    <t>1793-6357; 0218-1959</t>
  </si>
  <si>
    <t>International journal of computational geometry &amp; applications.</t>
  </si>
  <si>
    <t>0018-8646</t>
  </si>
  <si>
    <t>IBM journal of research and development.</t>
  </si>
  <si>
    <t>1551-3068; 1551-305X</t>
  </si>
  <si>
    <t>Foundations and trends in theoretical computer science.</t>
  </si>
  <si>
    <t>1572-2759; 1572-2740</t>
  </si>
  <si>
    <t>Foundations and trends in computer graphics and vision.</t>
  </si>
  <si>
    <t>2371-9621; 0738-4602</t>
  </si>
  <si>
    <t>AI magazine.</t>
  </si>
  <si>
    <t>commw</t>
  </si>
  <si>
    <t>Communication &amp; Mass Media Complete</t>
  </si>
  <si>
    <t>comms</t>
  </si>
  <si>
    <t>Yearbook of statistics : telecommunication services /</t>
  </si>
  <si>
    <t>Studies in media and communications. [0 Checkin]</t>
  </si>
  <si>
    <t>commp</t>
  </si>
  <si>
    <t>0316-3083</t>
  </si>
  <si>
    <t>Wire Report</t>
  </si>
  <si>
    <t>10510230</t>
  </si>
  <si>
    <t>The spectator /</t>
  </si>
  <si>
    <t>1091-8264</t>
  </si>
  <si>
    <t>Society for Philosophy &amp; Technology quarterly electronic journal.</t>
  </si>
  <si>
    <t>2468-1695</t>
  </si>
  <si>
    <t>Roar magazine.</t>
  </si>
  <si>
    <t>10239499</t>
  </si>
  <si>
    <t>Pacific journalism review : PJR.</t>
  </si>
  <si>
    <t>2001-0818; 2049-9531</t>
  </si>
  <si>
    <t>Journal of Applied Journalism &amp; Media Studies</t>
  </si>
  <si>
    <t>14808986</t>
  </si>
  <si>
    <t>International journal of arts management.</t>
  </si>
  <si>
    <t>2373-7492</t>
  </si>
  <si>
    <t>Feminist media histories.</t>
  </si>
  <si>
    <t>08952310</t>
  </si>
  <si>
    <t>Extra! : the newsletter of FAIR (Fairness &amp; Accuracy in Reporting).</t>
  </si>
  <si>
    <t>Communications law in Canada /</t>
  </si>
  <si>
    <t>05888018</t>
  </si>
  <si>
    <t>Communications /</t>
  </si>
  <si>
    <t>01444646</t>
  </si>
  <si>
    <t>Communication research trends.</t>
  </si>
  <si>
    <t>0010194X</t>
  </si>
  <si>
    <t>Columbia journalism review.</t>
  </si>
  <si>
    <t>Canadian telecommunications law and regulation /</t>
  </si>
  <si>
    <t>1499-6642; 0705-3657</t>
  </si>
  <si>
    <t>Canadian journal of communication.</t>
  </si>
  <si>
    <t>1068-6827</t>
  </si>
  <si>
    <t>Broadcasting &amp; cable.</t>
  </si>
  <si>
    <t>chemw</t>
  </si>
  <si>
    <t>SciFinder</t>
  </si>
  <si>
    <t>POL-11153</t>
  </si>
  <si>
    <t>Inorganic Crystal Structure Database</t>
  </si>
  <si>
    <t>Cambridge Structural Database</t>
  </si>
  <si>
    <t>0147-6262</t>
  </si>
  <si>
    <t>CRC Handbook of Chemistry and Physics</t>
  </si>
  <si>
    <t>chems</t>
  </si>
  <si>
    <t>X1988635</t>
  </si>
  <si>
    <t>Patai's Chemistry of Functional Groups.  [0 Checkin]</t>
  </si>
  <si>
    <t>03010074</t>
  </si>
  <si>
    <t>Organometallic chemistry.</t>
  </si>
  <si>
    <t>Organic reactions.</t>
  </si>
  <si>
    <t>Organic reaction mechanisms.</t>
  </si>
  <si>
    <t>Methods and Principles in Medicinal Chemistry</t>
  </si>
  <si>
    <t>Elsevier Books Science Direct. Online Package - Chemistry.</t>
  </si>
  <si>
    <t>Electroanalytical chemistry : a series of advances.</t>
  </si>
  <si>
    <t>0140-0568</t>
  </si>
  <si>
    <t>Catalysis.</t>
  </si>
  <si>
    <t>CRC handbook of chemistry and physics.</t>
  </si>
  <si>
    <t>Advances in chromatography.</t>
  </si>
  <si>
    <t>chemp</t>
  </si>
  <si>
    <t>1865-7117; 0932-0776</t>
  </si>
  <si>
    <t>1430-4171</t>
  </si>
  <si>
    <t>The chemical educator.</t>
  </si>
  <si>
    <t>1437-210X; 0039-7881</t>
  </si>
  <si>
    <t>Synthesis /</t>
  </si>
  <si>
    <t>1437-2096; 0936-5214</t>
  </si>
  <si>
    <t>Synlett</t>
  </si>
  <si>
    <t>Royal Society of Chemistry Journals</t>
  </si>
  <si>
    <t>2191-0227; 0193-4929</t>
  </si>
  <si>
    <t>Reviews in inorganic chemistry</t>
  </si>
  <si>
    <t>1365-3075; 0033-4545</t>
  </si>
  <si>
    <t>Pure and applied chemistry.</t>
  </si>
  <si>
    <t>15275949</t>
  </si>
  <si>
    <t>LC GC North America.</t>
  </si>
  <si>
    <t>1088-4246; 1099-1409</t>
  </si>
  <si>
    <t>Journal of porphyrins and phthalocyanines.</t>
  </si>
  <si>
    <t>1529-7845; 0047-2689</t>
  </si>
  <si>
    <t>Journal of physical and chemical reference data.</t>
  </si>
  <si>
    <t>03855414,18810942</t>
  </si>
  <si>
    <t>Heterocycles.</t>
  </si>
  <si>
    <t>1749-5326; 0013-1350</t>
  </si>
  <si>
    <t>Education in chemistry.</t>
  </si>
  <si>
    <t>1348-0715; 0366-7022</t>
  </si>
  <si>
    <t>Chemistry letters.</t>
  </si>
  <si>
    <t>00084778</t>
  </si>
  <si>
    <t>Canadian plastics.</t>
  </si>
  <si>
    <t>08235228</t>
  </si>
  <si>
    <t>Canadian chemical news = L'Actualité chimique canadienne.</t>
  </si>
  <si>
    <t>1348-0634; 0009-2673</t>
  </si>
  <si>
    <t>Bulletin of the Chemical Society of Japan.</t>
  </si>
  <si>
    <t>1445-0038; 0004-9425</t>
  </si>
  <si>
    <t>Australian journal of chemistry</t>
  </si>
  <si>
    <t>American Chemical Society Journals</t>
  </si>
  <si>
    <t>buadw</t>
  </si>
  <si>
    <t>MINT Global/ORBIS</t>
  </si>
  <si>
    <t>Knotia.ca</t>
  </si>
  <si>
    <t>IBES (WRDS)</t>
  </si>
  <si>
    <t>17011183</t>
  </si>
  <si>
    <t>Fund Profiler</t>
  </si>
  <si>
    <t>Eventus (WRDS)</t>
  </si>
  <si>
    <t>o5082730</t>
  </si>
  <si>
    <t>buads</t>
  </si>
  <si>
    <t>[Membership/Canadian Tax Foundation]. --</t>
  </si>
  <si>
    <t>[FASB subscription / Financial Accounting Standards Board].</t>
  </si>
  <si>
    <t>Ward's motor vehicle facts &amp; figures.</t>
  </si>
  <si>
    <t>The Blue book of Canadian business.</t>
  </si>
  <si>
    <t>Proceedings of the annual meeting.</t>
  </si>
  <si>
    <t>2376-7197; 0065-0668</t>
  </si>
  <si>
    <t>Proceedings - Academy of Management.</t>
  </si>
  <si>
    <t>00280283</t>
  </si>
  <si>
    <t>National tax journal.</t>
  </si>
  <si>
    <t>Mergent bond record.</t>
  </si>
  <si>
    <t>0743-9156</t>
  </si>
  <si>
    <t>Journal of public policy &amp; marketing : JPP &amp; M : an annual publication of the Division of Research, Graduate School of Business Administration, the University of Michigan.</t>
  </si>
  <si>
    <t>0071-5042</t>
  </si>
  <si>
    <t>Directory of directors.</t>
  </si>
  <si>
    <t>00085111</t>
  </si>
  <si>
    <t>Canadian tax journal.</t>
  </si>
  <si>
    <t>Canadian Corporate Finance Manual /</t>
  </si>
  <si>
    <t>buadp</t>
  </si>
  <si>
    <t>1704-9962</t>
  </si>
  <si>
    <t>eReview (TSX Venture Exchange)</t>
  </si>
  <si>
    <t>07419457</t>
  </si>
  <si>
    <t>Yale journal on regulation. --</t>
  </si>
  <si>
    <t>2331-2793</t>
  </si>
  <si>
    <t>Workforce.</t>
  </si>
  <si>
    <t>00955892</t>
  </si>
  <si>
    <t>Training.</t>
  </si>
  <si>
    <t>0049-4216</t>
  </si>
  <si>
    <t>The Toronto Stock Exchange review.</t>
  </si>
  <si>
    <t>15331385</t>
  </si>
  <si>
    <t>The Journal of government financial management.</t>
  </si>
  <si>
    <t>2168-8648; 1059-8596</t>
  </si>
  <si>
    <t>The Journal of fixed income.</t>
  </si>
  <si>
    <t>2168-8524; 1074-1240</t>
  </si>
  <si>
    <t>The Journal of derivatives : a publication of Institutional Investor, Inc.</t>
  </si>
  <si>
    <t>00205745</t>
  </si>
  <si>
    <t>The Internal auditor : journal of the Institute of Internal Auditors.</t>
  </si>
  <si>
    <t>03193322</t>
  </si>
  <si>
    <t>The Canadian business law journal = Revue canadienne du droit de commerce.</t>
  </si>
  <si>
    <t>07328435</t>
  </si>
  <si>
    <t>The CPA journal.</t>
  </si>
  <si>
    <t>03637425</t>
  </si>
  <si>
    <t>The Academy of Management review.</t>
  </si>
  <si>
    <t>00930709</t>
  </si>
  <si>
    <t>Syracuse journal of international law and commerce.</t>
  </si>
  <si>
    <t>1939-8123</t>
  </si>
  <si>
    <t>Quarterly journal of finance and accounting.</t>
  </si>
  <si>
    <t>0033-3611</t>
  </si>
  <si>
    <t>Public management.</t>
  </si>
  <si>
    <t>1946-4606</t>
  </si>
  <si>
    <t>People &amp; strategy : journal of the Human Resource Planning Society.</t>
  </si>
  <si>
    <t>1526-5455; 1047-7039</t>
  </si>
  <si>
    <t>Organization science : a journal of the Institute of Management Sciences.</t>
  </si>
  <si>
    <t>1526-5463; 0030-364X</t>
  </si>
  <si>
    <t>Operations research.</t>
  </si>
  <si>
    <t>0149-4953</t>
  </si>
  <si>
    <t>Money.</t>
  </si>
  <si>
    <t>1526-548X; 0732-2399</t>
  </si>
  <si>
    <t>Marketing science.</t>
  </si>
  <si>
    <t>1526-5501; 0025-1909</t>
  </si>
  <si>
    <t>Management science</t>
  </si>
  <si>
    <t>1532-8937; 1532-9194</t>
  </si>
  <si>
    <t>MIT Sloan management review.</t>
  </si>
  <si>
    <t>02767783</t>
  </si>
  <si>
    <t>MIS quarterly : management information systems.</t>
  </si>
  <si>
    <t>00237000</t>
  </si>
  <si>
    <t>Labour research : the monthly circular of the Labour Research Department.</t>
  </si>
  <si>
    <t>00236586</t>
  </si>
  <si>
    <t>Labor law journal.</t>
  </si>
  <si>
    <t>2168-8656; 0095-4918</t>
  </si>
  <si>
    <t>Journal of portfolio management.</t>
  </si>
  <si>
    <t>00222429</t>
  </si>
  <si>
    <t>Journal of marketing.</t>
  </si>
  <si>
    <t>00222437</t>
  </si>
  <si>
    <t>Journal of marketing research</t>
  </si>
  <si>
    <t>1545-9144; 1545-9152</t>
  </si>
  <si>
    <t>Journal of investment management.</t>
  </si>
  <si>
    <t>1478-6990; 0047-2506</t>
  </si>
  <si>
    <t>Journal of international business studies.</t>
  </si>
  <si>
    <t>1466-4437; 0268-3962</t>
  </si>
  <si>
    <t>Journal of information technology</t>
  </si>
  <si>
    <t>2049-8799</t>
  </si>
  <si>
    <t>Journal of global mobility : the home of expatriate management research.</t>
  </si>
  <si>
    <t>1740-1909; 0021-8499</t>
  </si>
  <si>
    <t>Journal of advertising research.</t>
  </si>
  <si>
    <t>1526-5536; 1047-7047</t>
  </si>
  <si>
    <t>Information systems research : ISR.</t>
  </si>
  <si>
    <t>0039-0895</t>
  </si>
  <si>
    <t>Industry week.</t>
  </si>
  <si>
    <t>10473149</t>
  </si>
  <si>
    <t>HR magazine : on human resource management. --</t>
  </si>
  <si>
    <t>10596038</t>
  </si>
  <si>
    <t>HR focus : American Management Association's human resources publication.</t>
  </si>
  <si>
    <t>00158259</t>
  </si>
  <si>
    <t>Fortune.</t>
  </si>
  <si>
    <t>00156914</t>
  </si>
  <si>
    <t>Forbes.</t>
  </si>
  <si>
    <t>1938-3312; 0015-198X</t>
  </si>
  <si>
    <t>Financial analysts journal</t>
  </si>
  <si>
    <t>0014-2433</t>
  </si>
  <si>
    <t>Euromoney.</t>
  </si>
  <si>
    <t>10468226</t>
  </si>
  <si>
    <t>CRB commodity year book.</t>
  </si>
  <si>
    <t>1554-432X; 0007-666X</t>
  </si>
  <si>
    <t>Business economics : the journal of the National Association of Business Economists.</t>
  </si>
  <si>
    <t>08970181</t>
  </si>
  <si>
    <t>Business credit. --</t>
  </si>
  <si>
    <t>2010-4960; 2010-4952</t>
  </si>
  <si>
    <t>Annals of financial economics.</t>
  </si>
  <si>
    <t>2162-3198</t>
  </si>
  <si>
    <t>American banker magazine.</t>
  </si>
  <si>
    <t>0001-8899</t>
  </si>
  <si>
    <t>Advertising age</t>
  </si>
  <si>
    <t>00014273</t>
  </si>
  <si>
    <t>Academy of Management journal.</t>
  </si>
  <si>
    <t>01945947</t>
  </si>
  <si>
    <t>ABA banking journal.</t>
  </si>
  <si>
    <t>bmotp</t>
  </si>
  <si>
    <t>1083706X</t>
  </si>
  <si>
    <t>Strategy + business.</t>
  </si>
  <si>
    <t>1741-5276; 0267-5730</t>
  </si>
  <si>
    <t>International journal of technology management = Journal international de la gestion technologique.</t>
  </si>
  <si>
    <t>biolw</t>
  </si>
  <si>
    <t>Zoological Record plus Zoological Record Archive</t>
  </si>
  <si>
    <t>Birds of North America</t>
  </si>
  <si>
    <t>BIOSCIENCEnetBASE</t>
  </si>
  <si>
    <t>biols</t>
  </si>
  <si>
    <t>Oceanography and marine biology : an annual review.</t>
  </si>
  <si>
    <t>Membership/Vancouver Natural History Society.</t>
  </si>
  <si>
    <t>Marine science series.[0 Unnumbered]</t>
  </si>
  <si>
    <t>biolp</t>
  </si>
  <si>
    <t>1529-2401; 0270-6474</t>
  </si>
  <si>
    <t>The journal of neuroscience : the official journal of the Society for Neuroscience.</t>
  </si>
  <si>
    <t>0022-1295; 1540-7748</t>
  </si>
  <si>
    <t>The Journal of general physiology.</t>
  </si>
  <si>
    <t>0021-9525; 1540-8140</t>
  </si>
  <si>
    <t>The Journal of cell biology.</t>
  </si>
  <si>
    <t>0008-3550</t>
  </si>
  <si>
    <t>The Canadian field-naturalist.</t>
  </si>
  <si>
    <t>1532-2548; 0032-0889</t>
  </si>
  <si>
    <t>Plant physiology.</t>
  </si>
  <si>
    <t>1943-7692; 0191-2917</t>
  </si>
  <si>
    <t>Plant disease.</t>
  </si>
  <si>
    <t>1943-7684; 0031-949X</t>
  </si>
  <si>
    <t>Phytopathology.</t>
  </si>
  <si>
    <t>1522-1210; 0031-9333</t>
  </si>
  <si>
    <t>Physiological reviews.</t>
  </si>
  <si>
    <t>2058-5276</t>
  </si>
  <si>
    <t>Nature microbiology.</t>
  </si>
  <si>
    <t>00280712</t>
  </si>
  <si>
    <t>Natural history.</t>
  </si>
  <si>
    <t>1616-1599; 0171-8630</t>
  </si>
  <si>
    <t>Marine ecology progress series.</t>
  </si>
  <si>
    <t>1448-6059; 1323-1650</t>
  </si>
  <si>
    <t>Marine &amp; freshwater research</t>
  </si>
  <si>
    <t>2327-9788; 0003-1062</t>
  </si>
  <si>
    <t>Journal of the American Society for Horticultural Science.</t>
  </si>
  <si>
    <t>1522-1598; 0022-3077</t>
  </si>
  <si>
    <t>Journal of neurophysiology /</t>
  </si>
  <si>
    <t>1543-9542; 0022-2402</t>
  </si>
  <si>
    <t>Journal of marine research</t>
  </si>
  <si>
    <t>0022-0949; 1477-9145</t>
  </si>
  <si>
    <t>Journal of experimental biology. --</t>
  </si>
  <si>
    <t>1477-9137; 0021-9533</t>
  </si>
  <si>
    <t>Journal of cell science. --</t>
  </si>
  <si>
    <t>1522-1601; 8750-7587</t>
  </si>
  <si>
    <t>Journal of applied physiology.</t>
  </si>
  <si>
    <t>1937-3791; 1522-0613</t>
  </si>
  <si>
    <t>Evolutionary ecology research</t>
  </si>
  <si>
    <t>1616-1580; 0177-5103</t>
  </si>
  <si>
    <t>Diseases of aquatic organisms.</t>
  </si>
  <si>
    <t>1477-9129; 0950-1991</t>
  </si>
  <si>
    <t>1879-1301; 1074-5521</t>
  </si>
  <si>
    <t>Chemistry &amp; biology.</t>
  </si>
  <si>
    <t>1875-9777; 1934-5909</t>
  </si>
  <si>
    <t>Cell stem cell.</t>
  </si>
  <si>
    <t>1878-3686; 1535-6108</t>
  </si>
  <si>
    <t>Cancer cell.</t>
  </si>
  <si>
    <t>1553-6955; 0007-4977</t>
  </si>
  <si>
    <t>Bulletin of marine science.</t>
  </si>
  <si>
    <t>BioOne</t>
  </si>
  <si>
    <t>10713190</t>
  </si>
  <si>
    <t>Bee culture.</t>
  </si>
  <si>
    <t>2163-5773; 0002-9513</t>
  </si>
  <si>
    <t>American journal of physiology.</t>
  </si>
  <si>
    <t>bnews</t>
  </si>
  <si>
    <t>09593608</t>
  </si>
  <si>
    <t>Guardian weekly.</t>
  </si>
  <si>
    <t>belzs</t>
  </si>
  <si>
    <t>0074-9613</t>
  </si>
  <si>
    <t>The International who's who.</t>
  </si>
  <si>
    <t>13954199</t>
  </si>
  <si>
    <t>The Copenhagen journal of Asian studies.</t>
  </si>
  <si>
    <t>15439763</t>
  </si>
  <si>
    <t>LexisNexis corporate affiliations.</t>
  </si>
  <si>
    <t>08490104</t>
  </si>
  <si>
    <t>Guide des donateurs canadiens faisant état des organismes de souscription de fonds = Canadian donor's guide to fund raising organizations in Canada.</t>
  </si>
  <si>
    <t>1481-4919</t>
  </si>
  <si>
    <t>FP survey.</t>
  </si>
  <si>
    <t>14864266</t>
  </si>
  <si>
    <t>FP survey, mines &amp; energy.</t>
  </si>
  <si>
    <t>01623621</t>
  </si>
  <si>
    <t>Annual editions: Aging.</t>
  </si>
  <si>
    <t>belzp</t>
  </si>
  <si>
    <t>The actuary.</t>
  </si>
  <si>
    <t>11887494</t>
  </si>
  <si>
    <t>The Literary review of Canada.</t>
  </si>
  <si>
    <t>1715-3379; 0030-851X</t>
  </si>
  <si>
    <t>Pacific affairs. --</t>
  </si>
  <si>
    <t>0705-3657</t>
  </si>
  <si>
    <t>bdtbs</t>
  </si>
  <si>
    <t>Grant Connect</t>
  </si>
  <si>
    <t>mppw</t>
  </si>
  <si>
    <t>10262628</t>
  </si>
  <si>
    <t>IMD World Competitiveness Online</t>
  </si>
  <si>
    <t>ahumw</t>
  </si>
  <si>
    <t>Early Church Texts</t>
  </si>
  <si>
    <t>ATLA Religion Database</t>
  </si>
  <si>
    <t>ahums</t>
  </si>
  <si>
    <t>0705-1085</t>
  </si>
  <si>
    <t>Dionysius.</t>
  </si>
  <si>
    <t>Akten der Gesellschaft für Griechische und Hellenistische Rechtsgeschichte. [0 Checkin]</t>
  </si>
  <si>
    <t>ahump</t>
  </si>
  <si>
    <t>1683-3082</t>
  </si>
  <si>
    <t>Yishu : Journal of contemporary Chinese art.</t>
  </si>
  <si>
    <t>19179685</t>
  </si>
  <si>
    <t>Symposium.</t>
  </si>
  <si>
    <t>1520-9857</t>
  </si>
  <si>
    <t>Modern Chinese literature and culture = Zhongguo xian dai wen xue.</t>
  </si>
  <si>
    <t>00207950,17803160; 0020-7950</t>
  </si>
  <si>
    <t>International Medieval Bibliography</t>
  </si>
  <si>
    <t>0070-4806</t>
  </si>
  <si>
    <t>Diderot studies.</t>
  </si>
  <si>
    <t>10513558</t>
  </si>
  <si>
    <t>American Catholic philosophical quarterly : journal of the American Catholic Philosophical Association.</t>
  </si>
  <si>
    <t>archw</t>
  </si>
  <si>
    <t>1933-7590</t>
  </si>
  <si>
    <t>Human Relations Area Files: Archaeology</t>
  </si>
  <si>
    <t>archs</t>
  </si>
  <si>
    <t>[Membership/Ontario Archaeological Society]. --</t>
  </si>
  <si>
    <t>10462368</t>
  </si>
  <si>
    <t>The bulletin : journal of the New York State Archaeological Association.</t>
  </si>
  <si>
    <t>00384844</t>
  </si>
  <si>
    <t>Southwestern lore.</t>
  </si>
  <si>
    <t>01539345</t>
  </si>
  <si>
    <t>Paléorient.</t>
  </si>
  <si>
    <t>11453370</t>
  </si>
  <si>
    <t>Paléo.</t>
  </si>
  <si>
    <t>0543-9728</t>
  </si>
  <si>
    <t>Michigan archaeologist.</t>
  </si>
  <si>
    <t>17078989</t>
  </si>
  <si>
    <t>Mercury Series, Archaeology Paper [0 Checkin]</t>
  </si>
  <si>
    <t>15230546</t>
  </si>
  <si>
    <t>Membership . Center for Desert Archaeology.</t>
  </si>
  <si>
    <t>00685933</t>
  </si>
  <si>
    <t>Contributions of the University of California Archaeological Research Facility. [0 checkin]</t>
  </si>
  <si>
    <t>15337154</t>
  </si>
  <si>
    <t>Ceramics in America.</t>
  </si>
  <si>
    <t>00661554</t>
  </si>
  <si>
    <t>Anatolica ; annuaire international pour les civilisations de l'Asie antérieure.</t>
  </si>
  <si>
    <t>archp</t>
  </si>
  <si>
    <t>[Membership/South African Archaeological Society].</t>
  </si>
  <si>
    <t>[Membership/Society for Industrial Archeology].</t>
  </si>
  <si>
    <t>[Membership/Eastern States Archeological Association].</t>
  </si>
  <si>
    <t>[Membership/Canadian Archaeological Association].</t>
  </si>
  <si>
    <t>00324000</t>
  </si>
  <si>
    <t>The journal of the Polynesian Society.</t>
  </si>
  <si>
    <t>07011776</t>
  </si>
  <si>
    <t>The Alberta archaeological review.</t>
  </si>
  <si>
    <t>09113533</t>
  </si>
  <si>
    <t>People and culture in Oceania.</t>
  </si>
  <si>
    <t>07135815</t>
  </si>
  <si>
    <t>Nyame akuma.</t>
  </si>
  <si>
    <t>0048-0738</t>
  </si>
  <si>
    <t>Northeast historical archaeology.</t>
  </si>
  <si>
    <t>0027416X</t>
  </si>
  <si>
    <t>Museums journal. --</t>
  </si>
  <si>
    <t>87556898</t>
  </si>
  <si>
    <t>Mammoth trumpet.</t>
  </si>
  <si>
    <t>1179-4712; 1179-4704</t>
  </si>
  <si>
    <t>Journal of Pacific archaeology.</t>
  </si>
  <si>
    <t>2191-5784; 1612-1651</t>
  </si>
  <si>
    <t>Journal of African archaeology.</t>
  </si>
  <si>
    <t>2056-3264</t>
  </si>
  <si>
    <t>Hunter gatherer research.</t>
  </si>
  <si>
    <t>10427201</t>
  </si>
  <si>
    <t>Forensic science review.</t>
  </si>
  <si>
    <t>1421-9980; 0015-5713</t>
  </si>
  <si>
    <t>Folia primatologica.</t>
  </si>
  <si>
    <t>00113212</t>
  </si>
  <si>
    <t>Current archaeology. --</t>
  </si>
  <si>
    <t>21605025,21605068</t>
  </si>
  <si>
    <t>Chinese Archaeology</t>
  </si>
  <si>
    <t>0249-7638</t>
  </si>
  <si>
    <t>Bulletin de la Société préhistorique française.</t>
  </si>
  <si>
    <t>00038113</t>
  </si>
  <si>
    <t>Archaeology.</t>
  </si>
  <si>
    <t>01137832</t>
  </si>
  <si>
    <t>Archaeology in New Zealand.</t>
  </si>
  <si>
    <t>1939-828X; 0002-9114</t>
  </si>
  <si>
    <t>American journal of archaeology the journal of the Archaeological Institute of America.</t>
  </si>
  <si>
    <t>anthw</t>
  </si>
  <si>
    <t>Anthropology Plus</t>
  </si>
  <si>
    <t>anths</t>
  </si>
  <si>
    <t>00786071</t>
  </si>
  <si>
    <t>University of Oregon anthropological papers. [0 checkin]</t>
  </si>
  <si>
    <t>01901281</t>
  </si>
  <si>
    <t>Research in economic anthropology. [0 Checkin]</t>
  </si>
  <si>
    <t>15382834</t>
  </si>
  <si>
    <t>Journal of northwest anthropology.</t>
  </si>
  <si>
    <t>anthp</t>
  </si>
  <si>
    <t>08946019</t>
  </si>
  <si>
    <t>Urban anthropology and studies of cultural systems and world economic development. --</t>
  </si>
  <si>
    <t>07153244</t>
  </si>
  <si>
    <t>The Canadian journal of native studies.</t>
  </si>
  <si>
    <t>1558-5727; 0155-977X</t>
  </si>
  <si>
    <t>Social analysis.</t>
  </si>
  <si>
    <t>0888-4552</t>
  </si>
  <si>
    <t>Practicing anthropology.</t>
  </si>
  <si>
    <t>10689982</t>
  </si>
  <si>
    <t>Northeast anthropology.</t>
  </si>
  <si>
    <t>0046-8967</t>
  </si>
  <si>
    <t>Indian affairs.</t>
  </si>
  <si>
    <t>0836-303x</t>
  </si>
  <si>
    <t>Canadian review of social policy : journal of the Social Policy and Administration Network = Revue canadienne de politique sociale.</t>
  </si>
  <si>
    <t>02579774</t>
  </si>
  <si>
    <t>Anthropos /</t>
  </si>
  <si>
    <t>AnthroSource</t>
  </si>
  <si>
    <t>0161-6463</t>
  </si>
  <si>
    <t>American Indian culture and research journal.</t>
  </si>
  <si>
    <t>ISSN</t>
  </si>
  <si>
    <t>Title</t>
  </si>
  <si>
    <t>Fund Code</t>
  </si>
  <si>
    <t>Anthropology</t>
  </si>
  <si>
    <t>Archaeology</t>
  </si>
  <si>
    <t>Humanities</t>
  </si>
  <si>
    <t>Public Policy</t>
  </si>
  <si>
    <t>Endowment</t>
  </si>
  <si>
    <t>Grants</t>
  </si>
  <si>
    <t>Belzberg Library</t>
  </si>
  <si>
    <t>Biological Sciences</t>
  </si>
  <si>
    <t>MBA MOT (Management of Technology)</t>
  </si>
  <si>
    <t>Business Administration</t>
  </si>
  <si>
    <t>Chemistry</t>
  </si>
  <si>
    <t>Communication</t>
  </si>
  <si>
    <t>Computing Science</t>
  </si>
  <si>
    <t>Contemporary Arts</t>
  </si>
  <si>
    <t>Criminology</t>
  </si>
  <si>
    <t>Databases</t>
  </si>
  <si>
    <t>Research Data Library</t>
  </si>
  <si>
    <t>Earth Sciences</t>
  </si>
  <si>
    <t>Economics</t>
  </si>
  <si>
    <t>Education</t>
  </si>
  <si>
    <t>Engineering Science</t>
  </si>
  <si>
    <t>English</t>
  </si>
  <si>
    <t>French Cohort Arts</t>
  </si>
  <si>
    <t>French Cohort Education</t>
  </si>
  <si>
    <t>French</t>
  </si>
  <si>
    <t>General Library</t>
  </si>
  <si>
    <t>Geography</t>
  </si>
  <si>
    <t>Gerontology</t>
  </si>
  <si>
    <t>History</t>
  </si>
  <si>
    <t>Health Sciences</t>
  </si>
  <si>
    <t>International Studies</t>
  </si>
  <si>
    <t>Linguistics</t>
  </si>
  <si>
    <t>MA Liberal Studies</t>
  </si>
  <si>
    <t>MA Publishing</t>
  </si>
  <si>
    <t>Maps</t>
  </si>
  <si>
    <t>Mathematics</t>
  </si>
  <si>
    <t>Philosophy</t>
  </si>
  <si>
    <t>Physics</t>
  </si>
  <si>
    <t>Political Science</t>
  </si>
  <si>
    <t>Psychology</t>
  </si>
  <si>
    <t>Sociology</t>
  </si>
  <si>
    <t>Urban Studies</t>
  </si>
  <si>
    <t>World Literature</t>
  </si>
  <si>
    <t>Faculty</t>
  </si>
  <si>
    <t>Environment</t>
  </si>
  <si>
    <t>Science</t>
  </si>
  <si>
    <t>Cell research</t>
  </si>
  <si>
    <t>BioMed Central. Membership.</t>
  </si>
  <si>
    <t>Open Library of Humanities.</t>
  </si>
  <si>
    <t>PLOS Deposit Account.</t>
  </si>
  <si>
    <t>Theatre Library Association Membership.</t>
  </si>
  <si>
    <t>Cambridge Histories Online Hosting Fee (COPPUL)</t>
  </si>
  <si>
    <t>DOAJ Membership (SCOSS Funder)</t>
  </si>
  <si>
    <t>Journal of Agriculture</t>
  </si>
  <si>
    <t>vividata Membership</t>
  </si>
  <si>
    <t>British Columbia Historical Federation Membership</t>
  </si>
  <si>
    <t>Economist Historical Archive - Content update</t>
  </si>
  <si>
    <t>Economist Historical Archive - Hosting fee</t>
  </si>
  <si>
    <t>Alcuin Society Membership (for Belzberg).</t>
  </si>
  <si>
    <t>Alcuin Society Membership (for Special Collection).</t>
  </si>
  <si>
    <t>19th Century UK Periodicals Hosting Fee</t>
  </si>
  <si>
    <t>SCOAP3 - Payments</t>
  </si>
  <si>
    <t>Passport - Euromonitor</t>
  </si>
  <si>
    <t>Social Sciences</t>
  </si>
  <si>
    <t>Criminal law : evidence, practice and procedure</t>
  </si>
  <si>
    <t>British Literary Manuscripts (pt.1) 1660-1900</t>
  </si>
  <si>
    <t>British Literary Manuscripts (pt.2) Medieval &amp; Renaissance</t>
  </si>
  <si>
    <t>British Periodicals Collection I</t>
  </si>
  <si>
    <t>British Periodicals Collection II</t>
  </si>
  <si>
    <t>Professional liability in Canada.</t>
  </si>
  <si>
    <t>Zeitschrift fuer Geomorphologie Supplement</t>
  </si>
  <si>
    <t>Zeitschrift fuer Geomorphologie = Annals of Geomorphology</t>
  </si>
  <si>
    <t>State Papers Online (pt.1)</t>
  </si>
  <si>
    <t>State Papers Online (pt.2)</t>
  </si>
  <si>
    <t>State Papers Online (pt.3)</t>
  </si>
  <si>
    <t>State Papers Online (pt.4)</t>
  </si>
  <si>
    <t>Sports medicine.</t>
  </si>
  <si>
    <t>SPIE Digital Library Journals and proceedings</t>
  </si>
  <si>
    <t>SPIE Digital Library E books</t>
  </si>
  <si>
    <t>Carswell's form and precedent collection : criminal law precedents</t>
  </si>
  <si>
    <t>Special paper / Geological Society of America</t>
  </si>
  <si>
    <t>WRDS - Wharton Research Data Services</t>
  </si>
  <si>
    <t>Passport - 20+ countries upgrade</t>
  </si>
  <si>
    <t>Official Reports Global / United Nations, Economic and Social Council.</t>
  </si>
  <si>
    <t>Nature reviews - Neurology.</t>
  </si>
  <si>
    <t>Nature reviews - Rheumatology.</t>
  </si>
  <si>
    <t>Nature reviews - Neuroscience.</t>
  </si>
  <si>
    <t>Nature reviews - Genetics.</t>
  </si>
  <si>
    <t>Nature reviews - Molecular cell biology.</t>
  </si>
  <si>
    <t>Nature reviews - Immunology.</t>
  </si>
  <si>
    <t>Nature reviews - Cancer.</t>
  </si>
  <si>
    <t>Nature reviews - Drug discovery.</t>
  </si>
  <si>
    <t>Nature reviews - Microbiology.</t>
  </si>
  <si>
    <t>Making of the Modern World Part 1: 1450-1850</t>
  </si>
  <si>
    <t>Making of the Modern World Part 2: 1851-1914</t>
  </si>
  <si>
    <t>Journals Legislative Assembly of British Columbia</t>
  </si>
  <si>
    <t>Canadian Human Rights Reporter (CHRR E-Volumes)</t>
  </si>
  <si>
    <t>Canadian Human Rights Reporter (CHRR Online)</t>
  </si>
  <si>
    <t>Cambridge Studies in Linguistics. [0 checkin]</t>
  </si>
  <si>
    <t>Canadian sentencing digest : quantum service</t>
  </si>
  <si>
    <t>Canadian enviroOSH Legislation Western Add-on [Legislation Supplement]</t>
  </si>
  <si>
    <t>e-HLbc Core Suite</t>
  </si>
  <si>
    <t>Global sub/United Nations Category XIII.</t>
  </si>
  <si>
    <t>Global sub/United Nations Category XVII.</t>
  </si>
  <si>
    <t>Global sub/United Nations Category I.</t>
  </si>
  <si>
    <t>NBER (National Bureau of Economic Research) Series on Long-term Factors in Economic Development; Studies in Income and Wealth; National Bureau of Economic Research Monographs</t>
  </si>
  <si>
    <t>Revista española de lingüística : organo de la Sociedad española de lingüística.</t>
  </si>
  <si>
    <t>Social justice.</t>
  </si>
  <si>
    <t>Special Publication Series / American Geophysical Union</t>
  </si>
  <si>
    <t>Special Collections</t>
  </si>
  <si>
    <t>Fraser Library</t>
  </si>
  <si>
    <t>General</t>
  </si>
  <si>
    <t>Department</t>
  </si>
  <si>
    <t>Applied Sciences</t>
  </si>
  <si>
    <t>Arts and Social Sciences</t>
  </si>
  <si>
    <t>Communication, Art and Technology</t>
  </si>
  <si>
    <t xml:space="preserve">Monde.  [microform] </t>
  </si>
  <si>
    <t>Devoir. [microform] --</t>
  </si>
  <si>
    <t>National post. [c.1]</t>
  </si>
  <si>
    <t>National post. [c.2]</t>
  </si>
  <si>
    <t>The Globe and mail. [c.1]</t>
  </si>
  <si>
    <t>The Globe and mail. [c.2]</t>
  </si>
  <si>
    <t>The Vancouver sun. [c.1]</t>
  </si>
  <si>
    <t>The Vancouver sun. [c.2]</t>
  </si>
  <si>
    <t>The Vancouver sun. [digital microfilm]</t>
  </si>
  <si>
    <t>Demokratizatsiya</t>
  </si>
  <si>
    <t>Newspapers</t>
  </si>
  <si>
    <t>Indigenous Research</t>
  </si>
  <si>
    <t>Open Access</t>
  </si>
  <si>
    <t>Resource and Environmental Management</t>
  </si>
  <si>
    <t>Gender, Sexuality, and Women's Studies</t>
  </si>
  <si>
    <t>Biomedical Physiology and Kinesiology</t>
  </si>
  <si>
    <t>Molecular Biology and Biochemistry</t>
  </si>
  <si>
    <t>Statistics and Actuarial Science</t>
  </si>
  <si>
    <t>Pocket criminal code …</t>
  </si>
  <si>
    <t>Archiv für Reformationsgeschichte. Archive for Reformation History.</t>
  </si>
  <si>
    <t xml:space="preserve">
Zeitschrift für Naturforschung.</t>
  </si>
  <si>
    <t>Electronic Serials Packages</t>
  </si>
  <si>
    <t>Sciences</t>
  </si>
  <si>
    <t>Video</t>
  </si>
  <si>
    <t xml:space="preserve">
Corrections today</t>
  </si>
  <si>
    <t>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</si>
</sst>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7"/>
  <sheetViews>
    <sheetView tabSelected="1" zoomScaleNormal="100" workbookViewId="0"/>
  </sheetViews>
  <sheetFormatPr defaultRowHeight="14.4" x14ac:dyDescent="0.3"/>
  <cols>
    <col min="1" max="1" width="16.33203125" customWidth="1"/>
    <col min="2" max="2" width="19.109375" customWidth="1"/>
    <col min="3" max="3" width="10.5546875" customWidth="1"/>
    <col min="4" max="4" width="35" customWidth="1"/>
    <col min="5" max="5" width="12.88671875" customWidth="1"/>
    <col min="6" max="6" width="13.33203125" style="1" customWidth="1"/>
  </cols>
  <sheetData>
    <row r="1" spans="1:6" s="6" customFormat="1" x14ac:dyDescent="0.3">
      <c r="A1" s="8" t="s">
        <v>2579</v>
      </c>
      <c r="B1" s="8" t="s">
        <v>2648</v>
      </c>
      <c r="C1" s="8" t="s">
        <v>2535</v>
      </c>
      <c r="D1" s="8" t="s">
        <v>2534</v>
      </c>
      <c r="E1" s="9" t="s">
        <v>2533</v>
      </c>
      <c r="F1" s="8" t="s">
        <v>2677</v>
      </c>
    </row>
    <row r="2" spans="1:6" ht="15" customHeight="1" x14ac:dyDescent="0.3">
      <c r="A2" t="s">
        <v>2649</v>
      </c>
      <c r="B2" t="s">
        <v>2548</v>
      </c>
      <c r="C2" t="s">
        <v>2081</v>
      </c>
      <c r="D2" t="s">
        <v>2103</v>
      </c>
      <c r="E2" t="s">
        <v>2102</v>
      </c>
      <c r="F2" s="1">
        <v>784.53</v>
      </c>
    </row>
    <row r="3" spans="1:6" ht="15" customHeight="1" x14ac:dyDescent="0.3">
      <c r="A3" t="s">
        <v>2649</v>
      </c>
      <c r="B3" t="s">
        <v>2548</v>
      </c>
      <c r="C3" t="s">
        <v>2081</v>
      </c>
      <c r="D3" t="s">
        <v>2101</v>
      </c>
      <c r="E3" t="s">
        <v>2100</v>
      </c>
      <c r="F3" s="1">
        <v>697.86</v>
      </c>
    </row>
    <row r="4" spans="1:6" ht="15" customHeight="1" x14ac:dyDescent="0.3">
      <c r="A4" t="s">
        <v>2649</v>
      </c>
      <c r="B4" t="s">
        <v>2548</v>
      </c>
      <c r="C4" t="s">
        <v>2081</v>
      </c>
      <c r="D4" t="s">
        <v>2099</v>
      </c>
      <c r="E4" t="s">
        <v>2098</v>
      </c>
      <c r="F4" s="1">
        <v>1436.19</v>
      </c>
    </row>
    <row r="5" spans="1:6" ht="15" customHeight="1" x14ac:dyDescent="0.3">
      <c r="A5" t="s">
        <v>2649</v>
      </c>
      <c r="B5" t="s">
        <v>2548</v>
      </c>
      <c r="C5" t="s">
        <v>2081</v>
      </c>
      <c r="D5" t="s">
        <v>2097</v>
      </c>
      <c r="E5" t="s">
        <v>2096</v>
      </c>
      <c r="F5" s="1">
        <v>1974.92</v>
      </c>
    </row>
    <row r="6" spans="1:6" ht="15" customHeight="1" x14ac:dyDescent="0.3">
      <c r="A6" t="s">
        <v>2649</v>
      </c>
      <c r="B6" t="s">
        <v>2548</v>
      </c>
      <c r="C6" t="s">
        <v>2081</v>
      </c>
      <c r="D6" t="s">
        <v>2095</v>
      </c>
      <c r="E6" t="s">
        <v>2094</v>
      </c>
      <c r="F6" s="1">
        <v>975.6</v>
      </c>
    </row>
    <row r="7" spans="1:6" ht="15" customHeight="1" x14ac:dyDescent="0.3">
      <c r="A7" t="s">
        <v>2649</v>
      </c>
      <c r="B7" t="s">
        <v>2548</v>
      </c>
      <c r="C7" t="s">
        <v>2081</v>
      </c>
      <c r="D7" t="s">
        <v>2093</v>
      </c>
      <c r="E7" t="s">
        <v>2092</v>
      </c>
      <c r="F7" s="1">
        <v>1224.04</v>
      </c>
    </row>
    <row r="8" spans="1:6" ht="15" customHeight="1" x14ac:dyDescent="0.3">
      <c r="A8" t="s">
        <v>2649</v>
      </c>
      <c r="B8" t="s">
        <v>2548</v>
      </c>
      <c r="C8" t="s">
        <v>2081</v>
      </c>
      <c r="D8" t="s">
        <v>2091</v>
      </c>
      <c r="E8" t="s">
        <v>2090</v>
      </c>
      <c r="F8" s="1">
        <v>1425.01</v>
      </c>
    </row>
    <row r="9" spans="1:6" ht="15" customHeight="1" x14ac:dyDescent="0.3">
      <c r="A9" t="s">
        <v>2649</v>
      </c>
      <c r="B9" t="s">
        <v>2548</v>
      </c>
      <c r="C9" t="s">
        <v>2081</v>
      </c>
      <c r="D9" t="s">
        <v>2089</v>
      </c>
      <c r="E9" t="s">
        <v>2088</v>
      </c>
      <c r="F9" s="1">
        <v>1692.99</v>
      </c>
    </row>
    <row r="10" spans="1:6" ht="15" customHeight="1" x14ac:dyDescent="0.3">
      <c r="A10" t="s">
        <v>2649</v>
      </c>
      <c r="B10" t="s">
        <v>2548</v>
      </c>
      <c r="C10" t="s">
        <v>2081</v>
      </c>
      <c r="D10" t="s">
        <v>2087</v>
      </c>
      <c r="E10" t="s">
        <v>2086</v>
      </c>
      <c r="F10" s="1">
        <v>1482.61</v>
      </c>
    </row>
    <row r="11" spans="1:6" ht="15" customHeight="1" x14ac:dyDescent="0.3">
      <c r="A11" t="s">
        <v>2649</v>
      </c>
      <c r="B11" t="s">
        <v>2548</v>
      </c>
      <c r="C11" t="s">
        <v>2081</v>
      </c>
      <c r="D11" t="s">
        <v>2085</v>
      </c>
      <c r="E11" t="s">
        <v>2084</v>
      </c>
      <c r="F11" s="1">
        <v>2315.46</v>
      </c>
    </row>
    <row r="12" spans="1:6" ht="15" customHeight="1" x14ac:dyDescent="0.3">
      <c r="A12" t="s">
        <v>2649</v>
      </c>
      <c r="B12" t="s">
        <v>2548</v>
      </c>
      <c r="C12" t="s">
        <v>2081</v>
      </c>
      <c r="D12" s="5" t="s">
        <v>2613</v>
      </c>
      <c r="F12" s="1">
        <v>7448.3</v>
      </c>
    </row>
    <row r="13" spans="1:6" ht="15" customHeight="1" x14ac:dyDescent="0.3">
      <c r="A13" t="s">
        <v>2649</v>
      </c>
      <c r="B13" t="s">
        <v>2548</v>
      </c>
      <c r="C13" t="s">
        <v>2081</v>
      </c>
      <c r="D13" t="s">
        <v>2083</v>
      </c>
      <c r="E13" t="s">
        <v>2082</v>
      </c>
      <c r="F13" s="1">
        <v>3698.46</v>
      </c>
    </row>
    <row r="14" spans="1:6" ht="15" customHeight="1" x14ac:dyDescent="0.3">
      <c r="A14" t="s">
        <v>2649</v>
      </c>
      <c r="B14" t="s">
        <v>2548</v>
      </c>
      <c r="C14" t="s">
        <v>2080</v>
      </c>
      <c r="D14" s="2" t="s">
        <v>21</v>
      </c>
      <c r="F14" s="1">
        <v>99801.68</v>
      </c>
    </row>
    <row r="15" spans="1:6" ht="15" customHeight="1" x14ac:dyDescent="0.3">
      <c r="A15" t="s">
        <v>2649</v>
      </c>
      <c r="B15" t="s">
        <v>2548</v>
      </c>
      <c r="C15" t="s">
        <v>2080</v>
      </c>
      <c r="D15" s="2" t="s">
        <v>13</v>
      </c>
      <c r="F15" s="1">
        <v>29984.38</v>
      </c>
    </row>
    <row r="16" spans="1:6" ht="15" customHeight="1" x14ac:dyDescent="0.3">
      <c r="A16" t="s">
        <v>2649</v>
      </c>
      <c r="B16" t="s">
        <v>2556</v>
      </c>
      <c r="C16" t="s">
        <v>1705</v>
      </c>
      <c r="D16" s="2" t="s">
        <v>212</v>
      </c>
      <c r="F16" s="1">
        <v>1958.59</v>
      </c>
    </row>
    <row r="17" spans="1:6" x14ac:dyDescent="0.3">
      <c r="A17" t="s">
        <v>2649</v>
      </c>
      <c r="B17" t="s">
        <v>2556</v>
      </c>
      <c r="C17" t="s">
        <v>1705</v>
      </c>
      <c r="D17" t="s">
        <v>1716</v>
      </c>
      <c r="E17" t="s">
        <v>1715</v>
      </c>
      <c r="F17" s="1">
        <v>1116.56</v>
      </c>
    </row>
    <row r="18" spans="1:6" ht="15" customHeight="1" x14ac:dyDescent="0.3">
      <c r="A18" t="s">
        <v>2649</v>
      </c>
      <c r="B18" t="s">
        <v>2556</v>
      </c>
      <c r="C18" t="s">
        <v>1705</v>
      </c>
      <c r="D18" s="2" t="s">
        <v>1714</v>
      </c>
      <c r="F18" s="1">
        <v>915.43</v>
      </c>
    </row>
    <row r="19" spans="1:6" ht="15" customHeight="1" x14ac:dyDescent="0.3">
      <c r="A19" t="s">
        <v>2649</v>
      </c>
      <c r="B19" t="s">
        <v>2556</v>
      </c>
      <c r="C19" t="s">
        <v>1705</v>
      </c>
      <c r="D19" t="s">
        <v>1713</v>
      </c>
      <c r="F19" s="1">
        <v>1521.96</v>
      </c>
    </row>
    <row r="20" spans="1:6" ht="15" customHeight="1" x14ac:dyDescent="0.3">
      <c r="A20" t="s">
        <v>2649</v>
      </c>
      <c r="B20" t="s">
        <v>2556</v>
      </c>
      <c r="C20" t="s">
        <v>1705</v>
      </c>
      <c r="D20" t="s">
        <v>1712</v>
      </c>
      <c r="E20" t="s">
        <v>1711</v>
      </c>
      <c r="F20" s="1">
        <v>731.35</v>
      </c>
    </row>
    <row r="21" spans="1:6" ht="15" customHeight="1" x14ac:dyDescent="0.3">
      <c r="A21" t="s">
        <v>2649</v>
      </c>
      <c r="B21" t="s">
        <v>2556</v>
      </c>
      <c r="C21" t="s">
        <v>1705</v>
      </c>
      <c r="D21" t="s">
        <v>1710</v>
      </c>
      <c r="F21" s="1">
        <v>1239.3900000000001</v>
      </c>
    </row>
    <row r="22" spans="1:6" ht="15" customHeight="1" x14ac:dyDescent="0.3">
      <c r="A22" t="s">
        <v>2649</v>
      </c>
      <c r="B22" t="s">
        <v>2556</v>
      </c>
      <c r="C22" t="s">
        <v>1705</v>
      </c>
      <c r="D22" t="s">
        <v>1709</v>
      </c>
      <c r="E22" t="s">
        <v>1708</v>
      </c>
      <c r="F22" s="1">
        <v>1884.19</v>
      </c>
    </row>
    <row r="23" spans="1:6" ht="15" customHeight="1" x14ac:dyDescent="0.3">
      <c r="A23" t="s">
        <v>2649</v>
      </c>
      <c r="B23" t="s">
        <v>2556</v>
      </c>
      <c r="C23" t="s">
        <v>1705</v>
      </c>
      <c r="D23" t="s">
        <v>1707</v>
      </c>
      <c r="E23" t="s">
        <v>1706</v>
      </c>
      <c r="F23" s="1">
        <v>1017.47</v>
      </c>
    </row>
    <row r="24" spans="1:6" ht="15" customHeight="1" x14ac:dyDescent="0.3">
      <c r="A24" t="s">
        <v>2649</v>
      </c>
      <c r="B24" t="s">
        <v>2556</v>
      </c>
      <c r="C24" t="s">
        <v>1705</v>
      </c>
      <c r="D24" s="5" t="s">
        <v>2613</v>
      </c>
      <c r="F24" s="1">
        <v>17379.36</v>
      </c>
    </row>
    <row r="25" spans="1:6" ht="15" customHeight="1" x14ac:dyDescent="0.3">
      <c r="A25" t="s">
        <v>2649</v>
      </c>
      <c r="B25" t="s">
        <v>2556</v>
      </c>
      <c r="C25" t="s">
        <v>1704</v>
      </c>
      <c r="D25" s="2" t="s">
        <v>2614</v>
      </c>
      <c r="F25" s="1">
        <v>2693.02</v>
      </c>
    </row>
    <row r="26" spans="1:6" ht="15" customHeight="1" x14ac:dyDescent="0.3">
      <c r="A26" t="s">
        <v>2649</v>
      </c>
      <c r="B26" t="s">
        <v>2556</v>
      </c>
      <c r="C26" t="s">
        <v>1702</v>
      </c>
      <c r="D26" s="2" t="s">
        <v>1703</v>
      </c>
      <c r="F26" s="1">
        <v>2533.1999999999998</v>
      </c>
    </row>
    <row r="27" spans="1:6" ht="15" customHeight="1" x14ac:dyDescent="0.3">
      <c r="A27" t="s">
        <v>2649</v>
      </c>
      <c r="B27" t="s">
        <v>2556</v>
      </c>
      <c r="C27" t="s">
        <v>1702</v>
      </c>
      <c r="D27" s="2" t="s">
        <v>21</v>
      </c>
      <c r="F27" s="1">
        <v>99801.68</v>
      </c>
    </row>
    <row r="28" spans="1:6" ht="15" customHeight="1" x14ac:dyDescent="0.3">
      <c r="A28" t="s">
        <v>2650</v>
      </c>
      <c r="B28" t="s">
        <v>2536</v>
      </c>
      <c r="C28" t="s">
        <v>2513</v>
      </c>
      <c r="D28" t="s">
        <v>2532</v>
      </c>
      <c r="E28" t="s">
        <v>2531</v>
      </c>
      <c r="F28" s="1">
        <v>362.88</v>
      </c>
    </row>
    <row r="29" spans="1:6" ht="15" customHeight="1" x14ac:dyDescent="0.3">
      <c r="A29" t="s">
        <v>2650</v>
      </c>
      <c r="B29" t="s">
        <v>2536</v>
      </c>
      <c r="C29" t="s">
        <v>2513</v>
      </c>
      <c r="D29" t="s">
        <v>2529</v>
      </c>
      <c r="E29" t="s">
        <v>2528</v>
      </c>
      <c r="F29" s="1">
        <v>325.06</v>
      </c>
    </row>
    <row r="30" spans="1:6" ht="15" customHeight="1" x14ac:dyDescent="0.3">
      <c r="A30" t="s">
        <v>2650</v>
      </c>
      <c r="B30" t="s">
        <v>2536</v>
      </c>
      <c r="C30" t="s">
        <v>2513</v>
      </c>
      <c r="D30" t="s">
        <v>2530</v>
      </c>
      <c r="F30" s="1">
        <v>2820.55</v>
      </c>
    </row>
    <row r="31" spans="1:6" ht="15" customHeight="1" x14ac:dyDescent="0.3">
      <c r="A31" t="s">
        <v>2650</v>
      </c>
      <c r="B31" t="s">
        <v>2536</v>
      </c>
      <c r="C31" t="s">
        <v>2513</v>
      </c>
      <c r="D31" t="s">
        <v>2527</v>
      </c>
      <c r="E31" t="s">
        <v>2526</v>
      </c>
      <c r="F31" s="1">
        <v>150</v>
      </c>
    </row>
    <row r="32" spans="1:6" ht="15" customHeight="1" x14ac:dyDescent="0.3">
      <c r="A32" t="s">
        <v>2650</v>
      </c>
      <c r="B32" t="s">
        <v>2536</v>
      </c>
      <c r="C32" t="s">
        <v>2513</v>
      </c>
      <c r="D32" t="s">
        <v>2525</v>
      </c>
      <c r="E32" t="s">
        <v>2524</v>
      </c>
      <c r="F32" s="1">
        <v>132.97999999999999</v>
      </c>
    </row>
    <row r="33" spans="1:6" ht="15" customHeight="1" x14ac:dyDescent="0.3">
      <c r="A33" t="s">
        <v>2650</v>
      </c>
      <c r="B33" t="s">
        <v>2536</v>
      </c>
      <c r="C33" t="s">
        <v>2513</v>
      </c>
      <c r="D33" t="s">
        <v>2523</v>
      </c>
      <c r="E33" t="s">
        <v>2522</v>
      </c>
      <c r="F33" s="1">
        <v>93.07</v>
      </c>
    </row>
    <row r="34" spans="1:6" ht="15" customHeight="1" x14ac:dyDescent="0.3">
      <c r="A34" t="s">
        <v>2650</v>
      </c>
      <c r="B34" t="s">
        <v>2536</v>
      </c>
      <c r="C34" t="s">
        <v>2513</v>
      </c>
      <c r="D34" t="s">
        <v>2521</v>
      </c>
      <c r="E34" t="s">
        <v>2520</v>
      </c>
      <c r="F34" s="1">
        <v>72.569999999999993</v>
      </c>
    </row>
    <row r="35" spans="1:6" ht="15" customHeight="1" x14ac:dyDescent="0.3">
      <c r="A35" t="s">
        <v>2650</v>
      </c>
      <c r="B35" t="s">
        <v>2536</v>
      </c>
      <c r="C35" t="s">
        <v>2513</v>
      </c>
      <c r="D35" t="s">
        <v>2519</v>
      </c>
      <c r="E35" t="s">
        <v>2518</v>
      </c>
      <c r="F35" s="1">
        <v>478.72</v>
      </c>
    </row>
    <row r="36" spans="1:6" ht="15" customHeight="1" x14ac:dyDescent="0.3">
      <c r="A36" t="s">
        <v>2650</v>
      </c>
      <c r="B36" t="s">
        <v>2536</v>
      </c>
      <c r="C36" t="s">
        <v>2513</v>
      </c>
      <c r="D36" t="s">
        <v>2517</v>
      </c>
      <c r="E36" t="s">
        <v>2516</v>
      </c>
      <c r="F36" s="1">
        <v>88.81</v>
      </c>
    </row>
    <row r="37" spans="1:6" ht="15" customHeight="1" x14ac:dyDescent="0.3">
      <c r="A37" t="s">
        <v>2650</v>
      </c>
      <c r="B37" t="s">
        <v>2536</v>
      </c>
      <c r="C37" t="s">
        <v>2513</v>
      </c>
      <c r="D37" t="s">
        <v>2515</v>
      </c>
      <c r="E37" t="s">
        <v>2514</v>
      </c>
      <c r="F37" s="1">
        <v>146.27000000000001</v>
      </c>
    </row>
    <row r="38" spans="1:6" ht="15" customHeight="1" x14ac:dyDescent="0.3">
      <c r="A38" t="s">
        <v>2650</v>
      </c>
      <c r="B38" t="s">
        <v>2536</v>
      </c>
      <c r="C38" t="s">
        <v>2506</v>
      </c>
      <c r="D38" t="s">
        <v>2512</v>
      </c>
      <c r="E38" t="s">
        <v>2511</v>
      </c>
      <c r="F38" s="1">
        <v>132.96</v>
      </c>
    </row>
    <row r="39" spans="1:6" ht="15" customHeight="1" x14ac:dyDescent="0.3">
      <c r="A39" t="s">
        <v>2650</v>
      </c>
      <c r="B39" t="s">
        <v>2536</v>
      </c>
      <c r="C39" t="s">
        <v>2506</v>
      </c>
      <c r="D39" t="s">
        <v>2510</v>
      </c>
      <c r="E39" t="s">
        <v>2509</v>
      </c>
      <c r="F39" s="1">
        <v>196.51</v>
      </c>
    </row>
    <row r="40" spans="1:6" ht="15" customHeight="1" x14ac:dyDescent="0.3">
      <c r="A40" t="s">
        <v>2650</v>
      </c>
      <c r="B40" t="s">
        <v>2536</v>
      </c>
      <c r="C40" t="s">
        <v>2506</v>
      </c>
      <c r="D40" t="s">
        <v>2508</v>
      </c>
      <c r="E40" t="s">
        <v>2507</v>
      </c>
      <c r="F40" s="1">
        <v>35.340000000000003</v>
      </c>
    </row>
    <row r="41" spans="1:6" ht="15" customHeight="1" x14ac:dyDescent="0.3">
      <c r="A41" t="s">
        <v>2650</v>
      </c>
      <c r="B41" t="s">
        <v>2536</v>
      </c>
      <c r="C41" t="s">
        <v>2504</v>
      </c>
      <c r="D41" t="s">
        <v>2505</v>
      </c>
      <c r="F41" s="1">
        <v>4019.4</v>
      </c>
    </row>
    <row r="42" spans="1:6" ht="15" customHeight="1" x14ac:dyDescent="0.3">
      <c r="A42" t="s">
        <v>2650</v>
      </c>
      <c r="B42" t="s">
        <v>2550</v>
      </c>
      <c r="C42" t="s">
        <v>1927</v>
      </c>
      <c r="D42" s="7" t="s">
        <v>2676</v>
      </c>
      <c r="F42" s="1">
        <v>53.18</v>
      </c>
    </row>
    <row r="43" spans="1:6" ht="15" customHeight="1" x14ac:dyDescent="0.3">
      <c r="A43" t="s">
        <v>2650</v>
      </c>
      <c r="B43" t="s">
        <v>2550</v>
      </c>
      <c r="C43" t="s">
        <v>1927</v>
      </c>
      <c r="D43" t="s">
        <v>1939</v>
      </c>
      <c r="F43" s="1">
        <v>119.66</v>
      </c>
    </row>
    <row r="44" spans="1:6" ht="15" customHeight="1" x14ac:dyDescent="0.3">
      <c r="A44" t="s">
        <v>2650</v>
      </c>
      <c r="B44" t="s">
        <v>2550</v>
      </c>
      <c r="C44" t="s">
        <v>1927</v>
      </c>
      <c r="D44" t="s">
        <v>1938</v>
      </c>
      <c r="F44" s="1">
        <v>65.55</v>
      </c>
    </row>
    <row r="45" spans="1:6" ht="15" customHeight="1" x14ac:dyDescent="0.3">
      <c r="A45" t="s">
        <v>2650</v>
      </c>
      <c r="B45" t="s">
        <v>2550</v>
      </c>
      <c r="C45" t="s">
        <v>1927</v>
      </c>
      <c r="D45" t="s">
        <v>2635</v>
      </c>
      <c r="F45" s="1">
        <v>2104.8000000000002</v>
      </c>
    </row>
    <row r="46" spans="1:6" ht="15" customHeight="1" x14ac:dyDescent="0.3">
      <c r="A46" t="s">
        <v>2650</v>
      </c>
      <c r="B46" t="s">
        <v>2550</v>
      </c>
      <c r="C46" t="s">
        <v>1927</v>
      </c>
      <c r="D46" s="3" t="s">
        <v>2615</v>
      </c>
      <c r="F46" s="1">
        <f>396.09+2028.6</f>
        <v>2424.69</v>
      </c>
    </row>
    <row r="47" spans="1:6" ht="15" customHeight="1" x14ac:dyDescent="0.3">
      <c r="A47" t="s">
        <v>2650</v>
      </c>
      <c r="B47" t="s">
        <v>2550</v>
      </c>
      <c r="C47" t="s">
        <v>1927</v>
      </c>
      <c r="D47" s="2" t="s">
        <v>1937</v>
      </c>
      <c r="F47" s="1">
        <v>749.83</v>
      </c>
    </row>
    <row r="48" spans="1:6" ht="15" customHeight="1" x14ac:dyDescent="0.3">
      <c r="A48" t="s">
        <v>2650</v>
      </c>
      <c r="B48" t="s">
        <v>2550</v>
      </c>
      <c r="C48" t="s">
        <v>1927</v>
      </c>
      <c r="D48" t="s">
        <v>2589</v>
      </c>
      <c r="F48" s="1">
        <v>79.3</v>
      </c>
    </row>
    <row r="49" spans="1:6" ht="15" customHeight="1" x14ac:dyDescent="0.3">
      <c r="A49" t="s">
        <v>2650</v>
      </c>
      <c r="B49" t="s">
        <v>2550</v>
      </c>
      <c r="C49" t="s">
        <v>1927</v>
      </c>
      <c r="D49" s="2" t="s">
        <v>1936</v>
      </c>
      <c r="F49" s="1">
        <v>1970.72</v>
      </c>
    </row>
    <row r="50" spans="1:6" ht="15" customHeight="1" x14ac:dyDescent="0.3">
      <c r="A50" t="s">
        <v>2650</v>
      </c>
      <c r="B50" t="s">
        <v>2550</v>
      </c>
      <c r="C50" t="s">
        <v>1927</v>
      </c>
      <c r="D50" s="5" t="s">
        <v>1935</v>
      </c>
      <c r="F50" s="1">
        <v>252.65</v>
      </c>
    </row>
    <row r="51" spans="1:6" ht="15" customHeight="1" x14ac:dyDescent="0.3">
      <c r="A51" t="s">
        <v>2650</v>
      </c>
      <c r="B51" t="s">
        <v>2550</v>
      </c>
      <c r="C51" t="s">
        <v>1927</v>
      </c>
      <c r="D51" t="s">
        <v>1934</v>
      </c>
      <c r="F51" s="1">
        <v>28.55</v>
      </c>
    </row>
    <row r="52" spans="1:6" ht="15" customHeight="1" x14ac:dyDescent="0.3">
      <c r="A52" t="s">
        <v>2650</v>
      </c>
      <c r="B52" t="s">
        <v>2550</v>
      </c>
      <c r="C52" t="s">
        <v>1927</v>
      </c>
      <c r="D52" s="2" t="s">
        <v>2605</v>
      </c>
      <c r="F52" s="1">
        <f>1374.35+2858.1</f>
        <v>4232.45</v>
      </c>
    </row>
    <row r="53" spans="1:6" ht="15" customHeight="1" x14ac:dyDescent="0.3">
      <c r="A53" t="s">
        <v>2650</v>
      </c>
      <c r="B53" t="s">
        <v>2550</v>
      </c>
      <c r="C53" t="s">
        <v>1927</v>
      </c>
      <c r="D53" t="s">
        <v>1933</v>
      </c>
      <c r="E53" t="s">
        <v>1932</v>
      </c>
      <c r="F53" s="1">
        <v>1155.92</v>
      </c>
    </row>
    <row r="54" spans="1:6" ht="15" customHeight="1" x14ac:dyDescent="0.3">
      <c r="A54" t="s">
        <v>2650</v>
      </c>
      <c r="B54" t="s">
        <v>2550</v>
      </c>
      <c r="C54" t="s">
        <v>1927</v>
      </c>
      <c r="D54" t="s">
        <v>1931</v>
      </c>
      <c r="F54" s="1">
        <v>249.9</v>
      </c>
    </row>
    <row r="55" spans="1:6" ht="15" customHeight="1" x14ac:dyDescent="0.3">
      <c r="A55" t="s">
        <v>2650</v>
      </c>
      <c r="B55" t="s">
        <v>2550</v>
      </c>
      <c r="C55" t="s">
        <v>1927</v>
      </c>
      <c r="D55" t="s">
        <v>2643</v>
      </c>
      <c r="E55" t="s">
        <v>1930</v>
      </c>
      <c r="F55" s="1">
        <v>257.43</v>
      </c>
    </row>
    <row r="56" spans="1:6" ht="15" customHeight="1" x14ac:dyDescent="0.3">
      <c r="A56" t="s">
        <v>2650</v>
      </c>
      <c r="B56" t="s">
        <v>2550</v>
      </c>
      <c r="C56" t="s">
        <v>1927</v>
      </c>
      <c r="D56" t="s">
        <v>1929</v>
      </c>
      <c r="E56" t="s">
        <v>1928</v>
      </c>
      <c r="F56" s="1">
        <v>53.2</v>
      </c>
    </row>
    <row r="57" spans="1:6" ht="15" customHeight="1" x14ac:dyDescent="0.3">
      <c r="A57" t="s">
        <v>2650</v>
      </c>
      <c r="B57" t="s">
        <v>2550</v>
      </c>
      <c r="C57" t="s">
        <v>1919</v>
      </c>
      <c r="D57" t="s">
        <v>2600</v>
      </c>
      <c r="F57" s="1">
        <v>1155.72</v>
      </c>
    </row>
    <row r="58" spans="1:6" ht="15" customHeight="1" x14ac:dyDescent="0.3">
      <c r="A58" t="s">
        <v>2650</v>
      </c>
      <c r="B58" t="s">
        <v>2550</v>
      </c>
      <c r="C58" t="s">
        <v>1919</v>
      </c>
      <c r="D58" s="2" t="s">
        <v>1926</v>
      </c>
      <c r="F58" s="1">
        <v>647.70000000000005</v>
      </c>
    </row>
    <row r="59" spans="1:6" ht="15" customHeight="1" x14ac:dyDescent="0.3">
      <c r="A59" t="s">
        <v>2650</v>
      </c>
      <c r="B59" t="s">
        <v>2550</v>
      </c>
      <c r="C59" t="s">
        <v>1919</v>
      </c>
      <c r="D59" s="2" t="s">
        <v>2670</v>
      </c>
      <c r="F59" s="1">
        <v>129.78</v>
      </c>
    </row>
    <row r="60" spans="1:6" ht="15" customHeight="1" x14ac:dyDescent="0.3">
      <c r="A60" t="s">
        <v>2650</v>
      </c>
      <c r="B60" t="s">
        <v>2550</v>
      </c>
      <c r="C60" t="s">
        <v>1919</v>
      </c>
      <c r="D60" t="s">
        <v>1925</v>
      </c>
      <c r="F60" s="1">
        <v>1371.33</v>
      </c>
    </row>
    <row r="61" spans="1:6" ht="15" customHeight="1" x14ac:dyDescent="0.3">
      <c r="A61" t="s">
        <v>2650</v>
      </c>
      <c r="B61" t="s">
        <v>2550</v>
      </c>
      <c r="C61" t="s">
        <v>1919</v>
      </c>
      <c r="D61" s="2" t="s">
        <v>1924</v>
      </c>
      <c r="E61" t="s">
        <v>1923</v>
      </c>
      <c r="F61" s="1">
        <v>282.88</v>
      </c>
    </row>
    <row r="62" spans="1:6" ht="15" customHeight="1" x14ac:dyDescent="0.3">
      <c r="A62" t="s">
        <v>2650</v>
      </c>
      <c r="B62" t="s">
        <v>2550</v>
      </c>
      <c r="C62" t="s">
        <v>1919</v>
      </c>
      <c r="D62" s="2" t="s">
        <v>1920</v>
      </c>
      <c r="F62" s="1">
        <f>1044.64+2710.05</f>
        <v>3754.6900000000005</v>
      </c>
    </row>
    <row r="63" spans="1:6" ht="15" customHeight="1" x14ac:dyDescent="0.3">
      <c r="A63" t="s">
        <v>2650</v>
      </c>
      <c r="B63" t="s">
        <v>2550</v>
      </c>
      <c r="C63" t="s">
        <v>1919</v>
      </c>
      <c r="D63" t="s">
        <v>1922</v>
      </c>
      <c r="E63" t="s">
        <v>1921</v>
      </c>
      <c r="F63" s="1">
        <v>1071</v>
      </c>
    </row>
    <row r="64" spans="1:6" ht="15" customHeight="1" x14ac:dyDescent="0.3">
      <c r="A64" t="s">
        <v>2650</v>
      </c>
      <c r="B64" t="s">
        <v>2550</v>
      </c>
      <c r="C64" t="s">
        <v>1919</v>
      </c>
      <c r="D64" s="2" t="s">
        <v>2590</v>
      </c>
      <c r="F64" s="1">
        <v>28.55</v>
      </c>
    </row>
    <row r="65" spans="1:6" ht="15" customHeight="1" x14ac:dyDescent="0.3">
      <c r="A65" t="s">
        <v>2650</v>
      </c>
      <c r="B65" t="s">
        <v>2550</v>
      </c>
      <c r="C65" t="s">
        <v>1917</v>
      </c>
      <c r="D65" s="2" t="s">
        <v>35</v>
      </c>
      <c r="F65" s="1">
        <v>2355.88</v>
      </c>
    </row>
    <row r="66" spans="1:6" ht="15" customHeight="1" x14ac:dyDescent="0.3">
      <c r="A66" t="s">
        <v>2650</v>
      </c>
      <c r="B66" t="s">
        <v>2550</v>
      </c>
      <c r="C66" t="s">
        <v>1917</v>
      </c>
      <c r="D66" s="2" t="s">
        <v>34</v>
      </c>
      <c r="F66" s="1">
        <v>4811.3</v>
      </c>
    </row>
    <row r="67" spans="1:6" ht="15" customHeight="1" x14ac:dyDescent="0.3">
      <c r="A67" t="s">
        <v>2650</v>
      </c>
      <c r="B67" t="s">
        <v>2550</v>
      </c>
      <c r="C67" t="s">
        <v>1917</v>
      </c>
      <c r="D67" s="2" t="s">
        <v>33</v>
      </c>
      <c r="F67" s="1">
        <v>8539.48</v>
      </c>
    </row>
    <row r="68" spans="1:6" ht="15" customHeight="1" x14ac:dyDescent="0.3">
      <c r="A68" t="s">
        <v>2650</v>
      </c>
      <c r="B68" t="s">
        <v>2550</v>
      </c>
      <c r="C68" t="s">
        <v>1917</v>
      </c>
      <c r="D68" s="2" t="s">
        <v>27</v>
      </c>
      <c r="F68" s="1">
        <v>2400.6</v>
      </c>
    </row>
    <row r="69" spans="1:6" ht="15" customHeight="1" x14ac:dyDescent="0.3">
      <c r="A69" t="s">
        <v>2650</v>
      </c>
      <c r="B69" t="s">
        <v>2550</v>
      </c>
      <c r="C69" t="s">
        <v>1917</v>
      </c>
      <c r="D69" s="2" t="s">
        <v>1918</v>
      </c>
      <c r="F69" s="1">
        <v>8234.4</v>
      </c>
    </row>
    <row r="70" spans="1:6" ht="15" customHeight="1" x14ac:dyDescent="0.3">
      <c r="A70" t="s">
        <v>2650</v>
      </c>
      <c r="B70" t="s">
        <v>2550</v>
      </c>
      <c r="C70" t="s">
        <v>1917</v>
      </c>
      <c r="D70" t="s">
        <v>875</v>
      </c>
      <c r="F70" s="1">
        <v>48814.78</v>
      </c>
    </row>
    <row r="71" spans="1:6" ht="15" customHeight="1" x14ac:dyDescent="0.3">
      <c r="A71" t="s">
        <v>2650</v>
      </c>
      <c r="B71" t="s">
        <v>2550</v>
      </c>
      <c r="C71" t="s">
        <v>1917</v>
      </c>
      <c r="D71" s="2" t="s">
        <v>15</v>
      </c>
      <c r="F71" s="1">
        <v>2788.04</v>
      </c>
    </row>
    <row r="72" spans="1:6" ht="15" customHeight="1" x14ac:dyDescent="0.3">
      <c r="A72" t="s">
        <v>2650</v>
      </c>
      <c r="B72" t="s">
        <v>2554</v>
      </c>
      <c r="C72" t="s">
        <v>1826</v>
      </c>
      <c r="D72" s="2" t="s">
        <v>1881</v>
      </c>
      <c r="E72" t="s">
        <v>1880</v>
      </c>
      <c r="F72" s="1">
        <v>327.99</v>
      </c>
    </row>
    <row r="73" spans="1:6" ht="15" customHeight="1" x14ac:dyDescent="0.3">
      <c r="A73" t="s">
        <v>2650</v>
      </c>
      <c r="B73" t="s">
        <v>2554</v>
      </c>
      <c r="C73" t="s">
        <v>1826</v>
      </c>
      <c r="D73" t="s">
        <v>1879</v>
      </c>
      <c r="E73" t="s">
        <v>1878</v>
      </c>
      <c r="F73" s="1">
        <v>109.06</v>
      </c>
    </row>
    <row r="74" spans="1:6" ht="15" customHeight="1" x14ac:dyDescent="0.3">
      <c r="A74" t="s">
        <v>2650</v>
      </c>
      <c r="B74" t="s">
        <v>2554</v>
      </c>
      <c r="C74" t="s">
        <v>1826</v>
      </c>
      <c r="D74" t="s">
        <v>1877</v>
      </c>
      <c r="E74" t="s">
        <v>1876</v>
      </c>
      <c r="F74" s="1">
        <v>810.9</v>
      </c>
    </row>
    <row r="75" spans="1:6" ht="15" customHeight="1" x14ac:dyDescent="0.3">
      <c r="A75" t="s">
        <v>2650</v>
      </c>
      <c r="B75" t="s">
        <v>2554</v>
      </c>
      <c r="C75" t="s">
        <v>1826</v>
      </c>
      <c r="D75" t="s">
        <v>1875</v>
      </c>
      <c r="E75" t="s">
        <v>1874</v>
      </c>
      <c r="F75" s="1">
        <v>900.23</v>
      </c>
    </row>
    <row r="76" spans="1:6" ht="15" customHeight="1" x14ac:dyDescent="0.3">
      <c r="A76" t="s">
        <v>2650</v>
      </c>
      <c r="B76" t="s">
        <v>2554</v>
      </c>
      <c r="C76" t="s">
        <v>1826</v>
      </c>
      <c r="D76" s="2" t="s">
        <v>460</v>
      </c>
      <c r="E76" t="s">
        <v>459</v>
      </c>
      <c r="F76" s="1">
        <v>216.89</v>
      </c>
    </row>
    <row r="77" spans="1:6" ht="15" customHeight="1" x14ac:dyDescent="0.3">
      <c r="A77" t="s">
        <v>2650</v>
      </c>
      <c r="B77" t="s">
        <v>2554</v>
      </c>
      <c r="C77" t="s">
        <v>1826</v>
      </c>
      <c r="D77" t="s">
        <v>1873</v>
      </c>
      <c r="E77" t="s">
        <v>1872</v>
      </c>
      <c r="F77" s="1">
        <v>37.39</v>
      </c>
    </row>
    <row r="78" spans="1:6" ht="15" customHeight="1" x14ac:dyDescent="0.3">
      <c r="A78" t="s">
        <v>2650</v>
      </c>
      <c r="B78" t="s">
        <v>2554</v>
      </c>
      <c r="C78" t="s">
        <v>1826</v>
      </c>
      <c r="D78" t="s">
        <v>1871</v>
      </c>
      <c r="E78" t="s">
        <v>1870</v>
      </c>
      <c r="F78" s="1">
        <v>532.22</v>
      </c>
    </row>
    <row r="79" spans="1:6" ht="15" customHeight="1" x14ac:dyDescent="0.3">
      <c r="A79" t="s">
        <v>2650</v>
      </c>
      <c r="B79" t="s">
        <v>2554</v>
      </c>
      <c r="C79" t="s">
        <v>1826</v>
      </c>
      <c r="D79" s="2" t="s">
        <v>1869</v>
      </c>
      <c r="E79" t="s">
        <v>1868</v>
      </c>
      <c r="F79" s="1">
        <v>806.65</v>
      </c>
    </row>
    <row r="80" spans="1:6" ht="15" customHeight="1" x14ac:dyDescent="0.3">
      <c r="A80" t="s">
        <v>2650</v>
      </c>
      <c r="B80" t="s">
        <v>2554</v>
      </c>
      <c r="C80" t="s">
        <v>1826</v>
      </c>
      <c r="D80" t="s">
        <v>1867</v>
      </c>
      <c r="E80" t="s">
        <v>1866</v>
      </c>
      <c r="F80" s="1">
        <v>216.22</v>
      </c>
    </row>
    <row r="81" spans="1:6" ht="15" customHeight="1" x14ac:dyDescent="0.3">
      <c r="A81" t="s">
        <v>2650</v>
      </c>
      <c r="B81" t="s">
        <v>2554</v>
      </c>
      <c r="C81" t="s">
        <v>1826</v>
      </c>
      <c r="D81" t="s">
        <v>1865</v>
      </c>
      <c r="E81" t="s">
        <v>1864</v>
      </c>
      <c r="F81" s="1">
        <v>265.19</v>
      </c>
    </row>
    <row r="82" spans="1:6" ht="15" customHeight="1" x14ac:dyDescent="0.3">
      <c r="A82" t="s">
        <v>2650</v>
      </c>
      <c r="B82" t="s">
        <v>2554</v>
      </c>
      <c r="C82" t="s">
        <v>1826</v>
      </c>
      <c r="D82" t="s">
        <v>1863</v>
      </c>
      <c r="E82" t="s">
        <v>1862</v>
      </c>
      <c r="F82" s="1">
        <v>202.84</v>
      </c>
    </row>
    <row r="83" spans="1:6" ht="15" customHeight="1" x14ac:dyDescent="0.3">
      <c r="A83" t="s">
        <v>2650</v>
      </c>
      <c r="B83" t="s">
        <v>2554</v>
      </c>
      <c r="C83" t="s">
        <v>1826</v>
      </c>
      <c r="D83" t="s">
        <v>1861</v>
      </c>
      <c r="E83" t="s">
        <v>1860</v>
      </c>
      <c r="F83" s="1">
        <v>40.22</v>
      </c>
    </row>
    <row r="84" spans="1:6" ht="15" customHeight="1" x14ac:dyDescent="0.3">
      <c r="A84" t="s">
        <v>2650</v>
      </c>
      <c r="B84" t="s">
        <v>2554</v>
      </c>
      <c r="C84" t="s">
        <v>1826</v>
      </c>
      <c r="D84" t="s">
        <v>1859</v>
      </c>
      <c r="E84" t="s">
        <v>1858</v>
      </c>
      <c r="F84" s="1">
        <v>264.73</v>
      </c>
    </row>
    <row r="85" spans="1:6" ht="15" customHeight="1" x14ac:dyDescent="0.3">
      <c r="A85" t="s">
        <v>2650</v>
      </c>
      <c r="B85" t="s">
        <v>2554</v>
      </c>
      <c r="C85" t="s">
        <v>1826</v>
      </c>
      <c r="D85" t="s">
        <v>1857</v>
      </c>
      <c r="E85" t="s">
        <v>1856</v>
      </c>
      <c r="F85" s="1">
        <v>1130.25</v>
      </c>
    </row>
    <row r="86" spans="1:6" ht="15" customHeight="1" x14ac:dyDescent="0.3">
      <c r="A86" t="s">
        <v>2650</v>
      </c>
      <c r="B86" t="s">
        <v>2554</v>
      </c>
      <c r="C86" t="s">
        <v>1826</v>
      </c>
      <c r="D86" t="s">
        <v>1855</v>
      </c>
      <c r="F86" s="1">
        <v>20849.400000000001</v>
      </c>
    </row>
    <row r="87" spans="1:6" ht="15" customHeight="1" x14ac:dyDescent="0.3">
      <c r="A87" t="s">
        <v>2650</v>
      </c>
      <c r="B87" t="s">
        <v>2554</v>
      </c>
      <c r="C87" t="s">
        <v>1826</v>
      </c>
      <c r="D87" t="s">
        <v>1854</v>
      </c>
      <c r="F87" s="1">
        <v>352.37</v>
      </c>
    </row>
    <row r="88" spans="1:6" ht="15" customHeight="1" x14ac:dyDescent="0.3">
      <c r="A88" t="s">
        <v>2650</v>
      </c>
      <c r="B88" t="s">
        <v>2554</v>
      </c>
      <c r="C88" t="s">
        <v>1826</v>
      </c>
      <c r="D88" t="s">
        <v>1853</v>
      </c>
      <c r="E88" t="s">
        <v>1852</v>
      </c>
      <c r="F88" s="1">
        <v>151.59</v>
      </c>
    </row>
    <row r="89" spans="1:6" ht="15" customHeight="1" x14ac:dyDescent="0.3">
      <c r="A89" t="s">
        <v>2650</v>
      </c>
      <c r="B89" t="s">
        <v>2554</v>
      </c>
      <c r="C89" t="s">
        <v>1826</v>
      </c>
      <c r="D89" t="s">
        <v>1851</v>
      </c>
      <c r="E89" t="s">
        <v>1850</v>
      </c>
      <c r="F89" s="1">
        <v>731.35</v>
      </c>
    </row>
    <row r="90" spans="1:6" ht="15" customHeight="1" x14ac:dyDescent="0.3">
      <c r="A90" t="s">
        <v>2650</v>
      </c>
      <c r="B90" t="s">
        <v>2554</v>
      </c>
      <c r="C90" t="s">
        <v>1826</v>
      </c>
      <c r="D90" t="s">
        <v>1849</v>
      </c>
      <c r="E90" t="s">
        <v>1848</v>
      </c>
      <c r="F90" s="1">
        <v>919.76</v>
      </c>
    </row>
    <row r="91" spans="1:6" ht="15" customHeight="1" x14ac:dyDescent="0.3">
      <c r="A91" t="s">
        <v>2650</v>
      </c>
      <c r="B91" t="s">
        <v>2554</v>
      </c>
      <c r="C91" t="s">
        <v>1826</v>
      </c>
      <c r="D91" t="s">
        <v>1847</v>
      </c>
      <c r="E91" t="s">
        <v>1846</v>
      </c>
      <c r="F91" s="1">
        <v>147.6</v>
      </c>
    </row>
    <row r="92" spans="1:6" ht="15" customHeight="1" x14ac:dyDescent="0.3">
      <c r="A92" t="s">
        <v>2650</v>
      </c>
      <c r="B92" t="s">
        <v>2554</v>
      </c>
      <c r="C92" t="s">
        <v>1826</v>
      </c>
      <c r="D92" t="s">
        <v>1845</v>
      </c>
      <c r="E92" t="s">
        <v>1844</v>
      </c>
      <c r="F92" s="1">
        <v>159.56</v>
      </c>
    </row>
    <row r="93" spans="1:6" ht="15" customHeight="1" x14ac:dyDescent="0.3">
      <c r="A93" t="s">
        <v>2650</v>
      </c>
      <c r="B93" t="s">
        <v>2554</v>
      </c>
      <c r="C93" t="s">
        <v>1826</v>
      </c>
      <c r="D93" t="s">
        <v>1831</v>
      </c>
      <c r="E93" t="s">
        <v>1830</v>
      </c>
      <c r="F93" s="1">
        <v>209.04</v>
      </c>
    </row>
    <row r="94" spans="1:6" ht="15" customHeight="1" x14ac:dyDescent="0.3">
      <c r="A94" t="s">
        <v>2650</v>
      </c>
      <c r="B94" t="s">
        <v>2554</v>
      </c>
      <c r="C94" t="s">
        <v>1826</v>
      </c>
      <c r="D94" t="s">
        <v>1843</v>
      </c>
      <c r="E94" t="s">
        <v>1842</v>
      </c>
      <c r="F94" s="1">
        <v>1269.8699999999999</v>
      </c>
    </row>
    <row r="95" spans="1:6" ht="15" customHeight="1" x14ac:dyDescent="0.3">
      <c r="A95" t="s">
        <v>2650</v>
      </c>
      <c r="B95" t="s">
        <v>2554</v>
      </c>
      <c r="C95" t="s">
        <v>1826</v>
      </c>
      <c r="D95" t="s">
        <v>1841</v>
      </c>
      <c r="E95" t="s">
        <v>1840</v>
      </c>
      <c r="F95" s="1">
        <v>643.41999999999996</v>
      </c>
    </row>
    <row r="96" spans="1:6" ht="15" customHeight="1" x14ac:dyDescent="0.3">
      <c r="A96" t="s">
        <v>2650</v>
      </c>
      <c r="B96" t="s">
        <v>2554</v>
      </c>
      <c r="C96" t="s">
        <v>1826</v>
      </c>
      <c r="D96" s="2" t="s">
        <v>71</v>
      </c>
      <c r="E96" t="s">
        <v>70</v>
      </c>
      <c r="F96" s="1">
        <v>200.9</v>
      </c>
    </row>
    <row r="97" spans="1:6" ht="15" customHeight="1" x14ac:dyDescent="0.3">
      <c r="A97" t="s">
        <v>2650</v>
      </c>
      <c r="B97" t="s">
        <v>2554</v>
      </c>
      <c r="C97" t="s">
        <v>1826</v>
      </c>
      <c r="D97" t="s">
        <v>1839</v>
      </c>
      <c r="E97" t="s">
        <v>1838</v>
      </c>
      <c r="F97" s="1">
        <v>74.459999999999994</v>
      </c>
    </row>
    <row r="98" spans="1:6" ht="15" customHeight="1" x14ac:dyDescent="0.3">
      <c r="A98" t="s">
        <v>2650</v>
      </c>
      <c r="B98" t="s">
        <v>2554</v>
      </c>
      <c r="C98" t="s">
        <v>1826</v>
      </c>
      <c r="D98" t="s">
        <v>1837</v>
      </c>
      <c r="E98" t="s">
        <v>1836</v>
      </c>
      <c r="F98" s="1">
        <v>558.48</v>
      </c>
    </row>
    <row r="99" spans="1:6" ht="15" customHeight="1" x14ac:dyDescent="0.3">
      <c r="A99" t="s">
        <v>2650</v>
      </c>
      <c r="B99" t="s">
        <v>2554</v>
      </c>
      <c r="C99" t="s">
        <v>1826</v>
      </c>
      <c r="D99" t="s">
        <v>1835</v>
      </c>
      <c r="E99" t="s">
        <v>1834</v>
      </c>
      <c r="F99" s="1">
        <v>75.790000000000006</v>
      </c>
    </row>
    <row r="100" spans="1:6" ht="15" customHeight="1" x14ac:dyDescent="0.3">
      <c r="A100" t="s">
        <v>2650</v>
      </c>
      <c r="B100" t="s">
        <v>2554</v>
      </c>
      <c r="C100" t="s">
        <v>1826</v>
      </c>
      <c r="D100" t="s">
        <v>1829</v>
      </c>
      <c r="E100" t="s">
        <v>1828</v>
      </c>
      <c r="F100" s="1">
        <v>150.26</v>
      </c>
    </row>
    <row r="101" spans="1:6" ht="15" customHeight="1" x14ac:dyDescent="0.3">
      <c r="A101" t="s">
        <v>2650</v>
      </c>
      <c r="B101" t="s">
        <v>2554</v>
      </c>
      <c r="C101" t="s">
        <v>1826</v>
      </c>
      <c r="D101" t="s">
        <v>1833</v>
      </c>
      <c r="E101" t="s">
        <v>1832</v>
      </c>
      <c r="F101" s="1">
        <v>515.01</v>
      </c>
    </row>
    <row r="102" spans="1:6" ht="15" customHeight="1" x14ac:dyDescent="0.3">
      <c r="A102" t="s">
        <v>2650</v>
      </c>
      <c r="B102" t="s">
        <v>2554</v>
      </c>
      <c r="C102" t="s">
        <v>1826</v>
      </c>
      <c r="D102" t="s">
        <v>963</v>
      </c>
      <c r="E102" t="s">
        <v>1827</v>
      </c>
      <c r="F102" s="1">
        <v>99.73</v>
      </c>
    </row>
    <row r="103" spans="1:6" ht="15" customHeight="1" x14ac:dyDescent="0.3">
      <c r="A103" t="s">
        <v>2650</v>
      </c>
      <c r="B103" t="s">
        <v>2554</v>
      </c>
      <c r="C103" t="s">
        <v>1803</v>
      </c>
      <c r="D103" t="s">
        <v>1805</v>
      </c>
      <c r="F103" s="1">
        <v>1680.74</v>
      </c>
    </row>
    <row r="104" spans="1:6" ht="15" customHeight="1" x14ac:dyDescent="0.3">
      <c r="A104" t="s">
        <v>2650</v>
      </c>
      <c r="B104" t="s">
        <v>2554</v>
      </c>
      <c r="C104" t="s">
        <v>1803</v>
      </c>
      <c r="D104" t="s">
        <v>1804</v>
      </c>
      <c r="F104" s="1">
        <v>468.42</v>
      </c>
    </row>
    <row r="105" spans="1:6" ht="15" customHeight="1" x14ac:dyDescent="0.3">
      <c r="A105" t="s">
        <v>2650</v>
      </c>
      <c r="B105" t="s">
        <v>2554</v>
      </c>
      <c r="C105" t="s">
        <v>1803</v>
      </c>
      <c r="D105" t="s">
        <v>1825</v>
      </c>
      <c r="E105" t="s">
        <v>1824</v>
      </c>
      <c r="F105" s="1">
        <v>130.19999999999999</v>
      </c>
    </row>
    <row r="106" spans="1:6" ht="15" customHeight="1" x14ac:dyDescent="0.3">
      <c r="A106" t="s">
        <v>2650</v>
      </c>
      <c r="B106" t="s">
        <v>2554</v>
      </c>
      <c r="C106" t="s">
        <v>1803</v>
      </c>
      <c r="D106" t="s">
        <v>1823</v>
      </c>
      <c r="E106" t="s">
        <v>1822</v>
      </c>
      <c r="F106" s="1">
        <v>282.79000000000002</v>
      </c>
    </row>
    <row r="107" spans="1:6" ht="15" customHeight="1" x14ac:dyDescent="0.3">
      <c r="A107" t="s">
        <v>2650</v>
      </c>
      <c r="B107" t="s">
        <v>2554</v>
      </c>
      <c r="C107" t="s">
        <v>1803</v>
      </c>
      <c r="D107" t="s">
        <v>1821</v>
      </c>
      <c r="F107" s="1">
        <v>279.01</v>
      </c>
    </row>
    <row r="108" spans="1:6" ht="15" customHeight="1" x14ac:dyDescent="0.3">
      <c r="A108" t="s">
        <v>2650</v>
      </c>
      <c r="B108" t="s">
        <v>2554</v>
      </c>
      <c r="C108" t="s">
        <v>1803</v>
      </c>
      <c r="D108" t="s">
        <v>1818</v>
      </c>
      <c r="F108" s="1">
        <v>129</v>
      </c>
    </row>
    <row r="109" spans="1:6" ht="15" customHeight="1" x14ac:dyDescent="0.3">
      <c r="A109" t="s">
        <v>2650</v>
      </c>
      <c r="B109" t="s">
        <v>2554</v>
      </c>
      <c r="C109" t="s">
        <v>1803</v>
      </c>
      <c r="D109" t="s">
        <v>1820</v>
      </c>
      <c r="E109" t="s">
        <v>1819</v>
      </c>
      <c r="F109" s="1">
        <v>358.79</v>
      </c>
    </row>
    <row r="110" spans="1:6" ht="15" customHeight="1" x14ac:dyDescent="0.3">
      <c r="A110" t="s">
        <v>2650</v>
      </c>
      <c r="B110" t="s">
        <v>2554</v>
      </c>
      <c r="C110" t="s">
        <v>1803</v>
      </c>
      <c r="D110" s="2" t="s">
        <v>1817</v>
      </c>
      <c r="F110" s="1">
        <f>1352.34+3869.11</f>
        <v>5221.45</v>
      </c>
    </row>
    <row r="111" spans="1:6" ht="15" customHeight="1" x14ac:dyDescent="0.3">
      <c r="A111" t="s">
        <v>2650</v>
      </c>
      <c r="B111" t="s">
        <v>2554</v>
      </c>
      <c r="C111" t="s">
        <v>1803</v>
      </c>
      <c r="D111" s="2" t="s">
        <v>2639</v>
      </c>
      <c r="F111" s="1">
        <f>1122.46+2222.41</f>
        <v>3344.87</v>
      </c>
    </row>
    <row r="112" spans="1:6" ht="15" customHeight="1" x14ac:dyDescent="0.3">
      <c r="A112" t="s">
        <v>2650</v>
      </c>
      <c r="B112" t="s">
        <v>2554</v>
      </c>
      <c r="C112" t="s">
        <v>1803</v>
      </c>
      <c r="D112" t="s">
        <v>1816</v>
      </c>
      <c r="F112" s="1">
        <v>1651.14</v>
      </c>
    </row>
    <row r="113" spans="1:6" ht="15" customHeight="1" x14ac:dyDescent="0.3">
      <c r="A113" t="s">
        <v>2650</v>
      </c>
      <c r="B113" t="s">
        <v>2554</v>
      </c>
      <c r="C113" t="s">
        <v>1803</v>
      </c>
      <c r="D113" t="s">
        <v>1815</v>
      </c>
      <c r="F113" s="1">
        <v>161.31</v>
      </c>
    </row>
    <row r="114" spans="1:6" ht="15" customHeight="1" x14ac:dyDescent="0.3">
      <c r="A114" t="s">
        <v>2650</v>
      </c>
      <c r="B114" t="s">
        <v>2554</v>
      </c>
      <c r="C114" t="s">
        <v>1803</v>
      </c>
      <c r="D114" t="s">
        <v>1814</v>
      </c>
      <c r="F114" s="1">
        <v>120.01</v>
      </c>
    </row>
    <row r="115" spans="1:6" ht="15" customHeight="1" x14ac:dyDescent="0.3">
      <c r="A115" t="s">
        <v>2650</v>
      </c>
      <c r="B115" t="s">
        <v>2554</v>
      </c>
      <c r="C115" t="s">
        <v>1803</v>
      </c>
      <c r="D115" s="2" t="s">
        <v>2641</v>
      </c>
      <c r="F115" s="1">
        <v>185.5</v>
      </c>
    </row>
    <row r="116" spans="1:6" ht="15" customHeight="1" x14ac:dyDescent="0.3">
      <c r="A116" t="s">
        <v>2650</v>
      </c>
      <c r="B116" t="s">
        <v>2554</v>
      </c>
      <c r="C116" t="s">
        <v>1803</v>
      </c>
      <c r="D116" s="2" t="s">
        <v>1813</v>
      </c>
      <c r="F116" s="1">
        <v>1577.15</v>
      </c>
    </row>
    <row r="117" spans="1:6" ht="15" customHeight="1" x14ac:dyDescent="0.3">
      <c r="A117" t="s">
        <v>2650</v>
      </c>
      <c r="B117" t="s">
        <v>2554</v>
      </c>
      <c r="C117" t="s">
        <v>1803</v>
      </c>
      <c r="D117" s="2" t="s">
        <v>2619</v>
      </c>
      <c r="F117" s="1">
        <f>58.49+341.04</f>
        <v>399.53000000000003</v>
      </c>
    </row>
    <row r="118" spans="1:6" ht="15" customHeight="1" x14ac:dyDescent="0.3">
      <c r="A118" t="s">
        <v>2650</v>
      </c>
      <c r="B118" t="s">
        <v>2554</v>
      </c>
      <c r="C118" t="s">
        <v>1803</v>
      </c>
      <c r="D118" t="s">
        <v>1812</v>
      </c>
      <c r="F118" s="1">
        <v>115.54</v>
      </c>
    </row>
    <row r="119" spans="1:6" ht="15" customHeight="1" x14ac:dyDescent="0.3">
      <c r="A119" t="s">
        <v>2650</v>
      </c>
      <c r="B119" t="s">
        <v>2554</v>
      </c>
      <c r="C119" t="s">
        <v>1803</v>
      </c>
      <c r="D119" t="s">
        <v>1811</v>
      </c>
      <c r="E119" t="s">
        <v>1810</v>
      </c>
      <c r="F119" s="1">
        <v>126.47</v>
      </c>
    </row>
    <row r="120" spans="1:6" ht="15" customHeight="1" x14ac:dyDescent="0.3">
      <c r="A120" t="s">
        <v>2650</v>
      </c>
      <c r="B120" t="s">
        <v>2554</v>
      </c>
      <c r="C120" t="s">
        <v>1803</v>
      </c>
      <c r="D120" t="s">
        <v>1809</v>
      </c>
      <c r="E120" t="s">
        <v>1808</v>
      </c>
      <c r="F120" s="1">
        <v>123.35</v>
      </c>
    </row>
    <row r="121" spans="1:6" ht="15" customHeight="1" x14ac:dyDescent="0.3">
      <c r="A121" t="s">
        <v>2650</v>
      </c>
      <c r="B121" t="s">
        <v>2554</v>
      </c>
      <c r="C121" t="s">
        <v>1803</v>
      </c>
      <c r="D121" t="s">
        <v>1807</v>
      </c>
      <c r="E121" t="s">
        <v>1806</v>
      </c>
      <c r="F121" s="1">
        <v>144.21</v>
      </c>
    </row>
    <row r="122" spans="1:6" ht="15" customHeight="1" x14ac:dyDescent="0.3">
      <c r="A122" t="s">
        <v>2650</v>
      </c>
      <c r="B122" t="s">
        <v>2554</v>
      </c>
      <c r="C122" t="s">
        <v>1798</v>
      </c>
      <c r="D122" s="2" t="s">
        <v>1802</v>
      </c>
      <c r="F122" s="1">
        <v>4900</v>
      </c>
    </row>
    <row r="123" spans="1:6" ht="15" customHeight="1" x14ac:dyDescent="0.3">
      <c r="A123" t="s">
        <v>2650</v>
      </c>
      <c r="B123" t="s">
        <v>2554</v>
      </c>
      <c r="C123" t="s">
        <v>1798</v>
      </c>
      <c r="D123" t="s">
        <v>1801</v>
      </c>
      <c r="F123" s="1">
        <v>1415.24</v>
      </c>
    </row>
    <row r="124" spans="1:6" ht="15" customHeight="1" x14ac:dyDescent="0.3">
      <c r="A124" t="s">
        <v>2650</v>
      </c>
      <c r="B124" t="s">
        <v>2554</v>
      </c>
      <c r="C124" t="s">
        <v>1798</v>
      </c>
      <c r="D124" t="s">
        <v>1800</v>
      </c>
      <c r="F124" s="1">
        <v>4399.16</v>
      </c>
    </row>
    <row r="125" spans="1:6" ht="15" customHeight="1" x14ac:dyDescent="0.3">
      <c r="A125" t="s">
        <v>2650</v>
      </c>
      <c r="B125" t="s">
        <v>2554</v>
      </c>
      <c r="C125" t="s">
        <v>1798</v>
      </c>
      <c r="D125" s="2" t="s">
        <v>26</v>
      </c>
      <c r="F125" s="1">
        <v>4248.08</v>
      </c>
    </row>
    <row r="126" spans="1:6" ht="15" customHeight="1" x14ac:dyDescent="0.3">
      <c r="A126" t="s">
        <v>2650</v>
      </c>
      <c r="B126" t="s">
        <v>2554</v>
      </c>
      <c r="C126" t="s">
        <v>1798</v>
      </c>
      <c r="D126" s="2" t="s">
        <v>2618</v>
      </c>
      <c r="F126" s="1">
        <v>2049.3000000000002</v>
      </c>
    </row>
    <row r="127" spans="1:6" ht="15" customHeight="1" x14ac:dyDescent="0.3">
      <c r="A127" t="s">
        <v>2650</v>
      </c>
      <c r="B127" t="s">
        <v>2554</v>
      </c>
      <c r="C127" t="s">
        <v>1798</v>
      </c>
      <c r="D127" s="2" t="s">
        <v>1799</v>
      </c>
      <c r="F127" s="1">
        <v>3896.17</v>
      </c>
    </row>
    <row r="128" spans="1:6" ht="15" customHeight="1" x14ac:dyDescent="0.3">
      <c r="A128" t="s">
        <v>2650</v>
      </c>
      <c r="B128" t="s">
        <v>2554</v>
      </c>
      <c r="C128" t="s">
        <v>1798</v>
      </c>
      <c r="D128" s="2" t="s">
        <v>10</v>
      </c>
      <c r="F128" s="1">
        <v>1205.1199999999999</v>
      </c>
    </row>
    <row r="129" spans="1:6" ht="15" customHeight="1" x14ac:dyDescent="0.3">
      <c r="A129" t="s">
        <v>2650</v>
      </c>
      <c r="B129" t="s">
        <v>2557</v>
      </c>
      <c r="C129" t="s">
        <v>1602</v>
      </c>
      <c r="D129" t="s">
        <v>1701</v>
      </c>
      <c r="E129" t="s">
        <v>1700</v>
      </c>
      <c r="F129" s="1">
        <v>439.64</v>
      </c>
    </row>
    <row r="130" spans="1:6" ht="15" customHeight="1" x14ac:dyDescent="0.3">
      <c r="A130" t="s">
        <v>2650</v>
      </c>
      <c r="B130" t="s">
        <v>2557</v>
      </c>
      <c r="C130" t="s">
        <v>1602</v>
      </c>
      <c r="D130" t="s">
        <v>1699</v>
      </c>
      <c r="E130" t="s">
        <v>1698</v>
      </c>
      <c r="F130" s="1">
        <v>79.78</v>
      </c>
    </row>
    <row r="131" spans="1:6" ht="15" customHeight="1" x14ac:dyDescent="0.3">
      <c r="A131" t="s">
        <v>2650</v>
      </c>
      <c r="B131" t="s">
        <v>2557</v>
      </c>
      <c r="C131" t="s">
        <v>1602</v>
      </c>
      <c r="D131" t="s">
        <v>1697</v>
      </c>
      <c r="E131" t="s">
        <v>1696</v>
      </c>
      <c r="F131" s="1">
        <v>84.68</v>
      </c>
    </row>
    <row r="132" spans="1:6" ht="15" customHeight="1" x14ac:dyDescent="0.3">
      <c r="A132" t="s">
        <v>2650</v>
      </c>
      <c r="B132" t="s">
        <v>2557</v>
      </c>
      <c r="C132" t="s">
        <v>1602</v>
      </c>
      <c r="D132" s="2" t="s">
        <v>1695</v>
      </c>
      <c r="E132" t="s">
        <v>1694</v>
      </c>
      <c r="F132" s="1">
        <v>205.87</v>
      </c>
    </row>
    <row r="133" spans="1:6" ht="15" customHeight="1" x14ac:dyDescent="0.3">
      <c r="A133" t="s">
        <v>2650</v>
      </c>
      <c r="B133" t="s">
        <v>2557</v>
      </c>
      <c r="C133" t="s">
        <v>1602</v>
      </c>
      <c r="D133" t="s">
        <v>1693</v>
      </c>
      <c r="E133" t="s">
        <v>1692</v>
      </c>
      <c r="F133" s="1">
        <v>107.47</v>
      </c>
    </row>
    <row r="134" spans="1:6" ht="15" customHeight="1" x14ac:dyDescent="0.3">
      <c r="A134" t="s">
        <v>2650</v>
      </c>
      <c r="B134" t="s">
        <v>2557</v>
      </c>
      <c r="C134" t="s">
        <v>1602</v>
      </c>
      <c r="D134" t="s">
        <v>1691</v>
      </c>
      <c r="E134" t="s">
        <v>1690</v>
      </c>
      <c r="F134" s="1">
        <v>47.58</v>
      </c>
    </row>
    <row r="135" spans="1:6" ht="15" customHeight="1" x14ac:dyDescent="0.3">
      <c r="A135" t="s">
        <v>2650</v>
      </c>
      <c r="B135" t="s">
        <v>2557</v>
      </c>
      <c r="C135" t="s">
        <v>1602</v>
      </c>
      <c r="D135" t="s">
        <v>1689</v>
      </c>
      <c r="E135" t="s">
        <v>1688</v>
      </c>
      <c r="F135" s="1">
        <v>256.35000000000002</v>
      </c>
    </row>
    <row r="136" spans="1:6" ht="15" customHeight="1" x14ac:dyDescent="0.3">
      <c r="A136" t="s">
        <v>2650</v>
      </c>
      <c r="B136" t="s">
        <v>2557</v>
      </c>
      <c r="C136" t="s">
        <v>1602</v>
      </c>
      <c r="D136" t="s">
        <v>1687</v>
      </c>
      <c r="E136" t="s">
        <v>1686</v>
      </c>
      <c r="F136" s="1">
        <v>42.29</v>
      </c>
    </row>
    <row r="137" spans="1:6" ht="15" customHeight="1" x14ac:dyDescent="0.3">
      <c r="A137" t="s">
        <v>2650</v>
      </c>
      <c r="B137" t="s">
        <v>2557</v>
      </c>
      <c r="C137" t="s">
        <v>1602</v>
      </c>
      <c r="D137" t="s">
        <v>1685</v>
      </c>
      <c r="E137" t="s">
        <v>1684</v>
      </c>
      <c r="F137" s="1">
        <v>119.67</v>
      </c>
    </row>
    <row r="138" spans="1:6" ht="15" customHeight="1" x14ac:dyDescent="0.3">
      <c r="A138" t="s">
        <v>2650</v>
      </c>
      <c r="B138" t="s">
        <v>2557</v>
      </c>
      <c r="C138" t="s">
        <v>1602</v>
      </c>
      <c r="D138" t="s">
        <v>1683</v>
      </c>
      <c r="E138" t="s">
        <v>1682</v>
      </c>
      <c r="F138" s="1">
        <v>42.9</v>
      </c>
    </row>
    <row r="139" spans="1:6" ht="15" customHeight="1" x14ac:dyDescent="0.3">
      <c r="A139" t="s">
        <v>2650</v>
      </c>
      <c r="B139" t="s">
        <v>2557</v>
      </c>
      <c r="C139" t="s">
        <v>1602</v>
      </c>
      <c r="D139" t="s">
        <v>1681</v>
      </c>
      <c r="E139" t="s">
        <v>1680</v>
      </c>
      <c r="F139" s="1">
        <v>362.9</v>
      </c>
    </row>
    <row r="140" spans="1:6" ht="15" customHeight="1" x14ac:dyDescent="0.3">
      <c r="A140" t="s">
        <v>2650</v>
      </c>
      <c r="B140" t="s">
        <v>2557</v>
      </c>
      <c r="C140" t="s">
        <v>1602</v>
      </c>
      <c r="D140" t="s">
        <v>1679</v>
      </c>
      <c r="E140" t="s">
        <v>1678</v>
      </c>
      <c r="F140" s="1">
        <v>153.32</v>
      </c>
    </row>
    <row r="141" spans="1:6" ht="15" customHeight="1" x14ac:dyDescent="0.3">
      <c r="A141" t="s">
        <v>2650</v>
      </c>
      <c r="B141" t="s">
        <v>2557</v>
      </c>
      <c r="C141" t="s">
        <v>1602</v>
      </c>
      <c r="D141" t="s">
        <v>1677</v>
      </c>
      <c r="E141" t="s">
        <v>1676</v>
      </c>
      <c r="F141" s="1">
        <v>45.57</v>
      </c>
    </row>
    <row r="142" spans="1:6" ht="15" customHeight="1" x14ac:dyDescent="0.3">
      <c r="A142" t="s">
        <v>2650</v>
      </c>
      <c r="B142" t="s">
        <v>2557</v>
      </c>
      <c r="C142" t="s">
        <v>1602</v>
      </c>
      <c r="D142" t="s">
        <v>1675</v>
      </c>
      <c r="E142" t="s">
        <v>1674</v>
      </c>
      <c r="F142" s="1">
        <v>66.56</v>
      </c>
    </row>
    <row r="143" spans="1:6" ht="15" customHeight="1" x14ac:dyDescent="0.3">
      <c r="A143" t="s">
        <v>2650</v>
      </c>
      <c r="B143" t="s">
        <v>2557</v>
      </c>
      <c r="C143" t="s">
        <v>1602</v>
      </c>
      <c r="D143" t="s">
        <v>1673</v>
      </c>
      <c r="E143" t="s">
        <v>1672</v>
      </c>
      <c r="F143" s="1">
        <v>59.84</v>
      </c>
    </row>
    <row r="144" spans="1:6" ht="15" customHeight="1" x14ac:dyDescent="0.3">
      <c r="A144" t="s">
        <v>2650</v>
      </c>
      <c r="B144" t="s">
        <v>2557</v>
      </c>
      <c r="C144" t="s">
        <v>1602</v>
      </c>
      <c r="D144" t="s">
        <v>1671</v>
      </c>
      <c r="E144" t="s">
        <v>1670</v>
      </c>
      <c r="F144" s="1">
        <v>58.15</v>
      </c>
    </row>
    <row r="145" spans="1:6" ht="15" customHeight="1" x14ac:dyDescent="0.3">
      <c r="A145" t="s">
        <v>2650</v>
      </c>
      <c r="B145" t="s">
        <v>2557</v>
      </c>
      <c r="C145" t="s">
        <v>1602</v>
      </c>
      <c r="D145" s="2" t="s">
        <v>753</v>
      </c>
      <c r="E145" t="s">
        <v>752</v>
      </c>
      <c r="F145" s="1">
        <v>73.13</v>
      </c>
    </row>
    <row r="146" spans="1:6" ht="15" customHeight="1" x14ac:dyDescent="0.3">
      <c r="A146" t="s">
        <v>2650</v>
      </c>
      <c r="B146" t="s">
        <v>2557</v>
      </c>
      <c r="C146" t="s">
        <v>1602</v>
      </c>
      <c r="D146" t="s">
        <v>1669</v>
      </c>
      <c r="F146" s="1">
        <v>248.44</v>
      </c>
    </row>
    <row r="147" spans="1:6" ht="15" customHeight="1" x14ac:dyDescent="0.3">
      <c r="A147" t="s">
        <v>2650</v>
      </c>
      <c r="B147" t="s">
        <v>2557</v>
      </c>
      <c r="C147" t="s">
        <v>1602</v>
      </c>
      <c r="D147" t="s">
        <v>1668</v>
      </c>
      <c r="E147" t="s">
        <v>1667</v>
      </c>
      <c r="F147" s="1">
        <v>260.99</v>
      </c>
    </row>
    <row r="148" spans="1:6" ht="15" customHeight="1" x14ac:dyDescent="0.3">
      <c r="A148" t="s">
        <v>2650</v>
      </c>
      <c r="B148" t="s">
        <v>2557</v>
      </c>
      <c r="C148" t="s">
        <v>1602</v>
      </c>
      <c r="D148" t="s">
        <v>1664</v>
      </c>
      <c r="E148" t="s">
        <v>1663</v>
      </c>
      <c r="F148" s="1">
        <v>79.78</v>
      </c>
    </row>
    <row r="149" spans="1:6" ht="15" customHeight="1" x14ac:dyDescent="0.3">
      <c r="A149" t="s">
        <v>2650</v>
      </c>
      <c r="B149" t="s">
        <v>2557</v>
      </c>
      <c r="C149" t="s">
        <v>1602</v>
      </c>
      <c r="D149" t="s">
        <v>1666</v>
      </c>
      <c r="E149" t="s">
        <v>1665</v>
      </c>
      <c r="F149" s="1">
        <v>76.760000000000005</v>
      </c>
    </row>
    <row r="150" spans="1:6" ht="15" customHeight="1" x14ac:dyDescent="0.3">
      <c r="A150" t="s">
        <v>2650</v>
      </c>
      <c r="B150" t="s">
        <v>2557</v>
      </c>
      <c r="C150" t="s">
        <v>1602</v>
      </c>
      <c r="D150" t="s">
        <v>1662</v>
      </c>
      <c r="E150" t="s">
        <v>1661</v>
      </c>
      <c r="F150" s="1">
        <v>152.91999999999999</v>
      </c>
    </row>
    <row r="151" spans="1:6" ht="15" customHeight="1" x14ac:dyDescent="0.3">
      <c r="A151" t="s">
        <v>2650</v>
      </c>
      <c r="B151" t="s">
        <v>2557</v>
      </c>
      <c r="C151" t="s">
        <v>1602</v>
      </c>
      <c r="D151" t="s">
        <v>1660</v>
      </c>
      <c r="E151" t="s">
        <v>1659</v>
      </c>
      <c r="F151" s="1">
        <v>212.22</v>
      </c>
    </row>
    <row r="152" spans="1:6" ht="15" customHeight="1" x14ac:dyDescent="0.3">
      <c r="A152" t="s">
        <v>2650</v>
      </c>
      <c r="B152" t="s">
        <v>2557</v>
      </c>
      <c r="C152" t="s">
        <v>1602</v>
      </c>
      <c r="D152" t="s">
        <v>1658</v>
      </c>
      <c r="E152" t="s">
        <v>1657</v>
      </c>
      <c r="F152" s="1">
        <v>139.22999999999999</v>
      </c>
    </row>
    <row r="153" spans="1:6" ht="15" customHeight="1" x14ac:dyDescent="0.3">
      <c r="A153" t="s">
        <v>2650</v>
      </c>
      <c r="B153" t="s">
        <v>2557</v>
      </c>
      <c r="C153" t="s">
        <v>1602</v>
      </c>
      <c r="D153" t="s">
        <v>1656</v>
      </c>
      <c r="E153" t="s">
        <v>1655</v>
      </c>
      <c r="F153" s="1">
        <v>124</v>
      </c>
    </row>
    <row r="154" spans="1:6" ht="15" customHeight="1" x14ac:dyDescent="0.3">
      <c r="A154" t="s">
        <v>2650</v>
      </c>
      <c r="B154" t="s">
        <v>2557</v>
      </c>
      <c r="C154" t="s">
        <v>1602</v>
      </c>
      <c r="D154" t="s">
        <v>1654</v>
      </c>
      <c r="E154" t="s">
        <v>1653</v>
      </c>
      <c r="F154" s="1">
        <v>301.47000000000003</v>
      </c>
    </row>
    <row r="155" spans="1:6" ht="15" customHeight="1" x14ac:dyDescent="0.3">
      <c r="A155" t="s">
        <v>2650</v>
      </c>
      <c r="B155" t="s">
        <v>2557</v>
      </c>
      <c r="C155" t="s">
        <v>1602</v>
      </c>
      <c r="D155" t="s">
        <v>1652</v>
      </c>
      <c r="E155" t="s">
        <v>1651</v>
      </c>
      <c r="F155" s="1">
        <v>259.29000000000002</v>
      </c>
    </row>
    <row r="156" spans="1:6" ht="15" customHeight="1" x14ac:dyDescent="0.3">
      <c r="A156" t="s">
        <v>2650</v>
      </c>
      <c r="B156" t="s">
        <v>2557</v>
      </c>
      <c r="C156" t="s">
        <v>1602</v>
      </c>
      <c r="D156" t="s">
        <v>1650</v>
      </c>
      <c r="E156" t="s">
        <v>1649</v>
      </c>
      <c r="F156" s="1">
        <v>65.16</v>
      </c>
    </row>
    <row r="157" spans="1:6" ht="15" customHeight="1" x14ac:dyDescent="0.3">
      <c r="A157" t="s">
        <v>2650</v>
      </c>
      <c r="B157" t="s">
        <v>2557</v>
      </c>
      <c r="C157" t="s">
        <v>1602</v>
      </c>
      <c r="D157" t="s">
        <v>1648</v>
      </c>
      <c r="E157" t="s">
        <v>1647</v>
      </c>
      <c r="F157" s="1">
        <v>63.44</v>
      </c>
    </row>
    <row r="158" spans="1:6" ht="15" customHeight="1" x14ac:dyDescent="0.3">
      <c r="A158" t="s">
        <v>2650</v>
      </c>
      <c r="B158" t="s">
        <v>2557</v>
      </c>
      <c r="C158" t="s">
        <v>1602</v>
      </c>
      <c r="D158" t="s">
        <v>1646</v>
      </c>
      <c r="E158" t="s">
        <v>1645</v>
      </c>
      <c r="F158" s="1">
        <v>66.489999999999995</v>
      </c>
    </row>
    <row r="159" spans="1:6" ht="15" customHeight="1" x14ac:dyDescent="0.3">
      <c r="A159" t="s">
        <v>2650</v>
      </c>
      <c r="B159" t="s">
        <v>2557</v>
      </c>
      <c r="C159" t="s">
        <v>1602</v>
      </c>
      <c r="D159" t="s">
        <v>1644</v>
      </c>
      <c r="E159" t="s">
        <v>1643</v>
      </c>
      <c r="F159" s="1">
        <v>164.16</v>
      </c>
    </row>
    <row r="160" spans="1:6" ht="15" customHeight="1" x14ac:dyDescent="0.3">
      <c r="A160" t="s">
        <v>2650</v>
      </c>
      <c r="B160" t="s">
        <v>2557</v>
      </c>
      <c r="C160" t="s">
        <v>1602</v>
      </c>
      <c r="D160" t="s">
        <v>1642</v>
      </c>
      <c r="E160" t="s">
        <v>1641</v>
      </c>
      <c r="F160" s="1">
        <v>319.12</v>
      </c>
    </row>
    <row r="161" spans="1:6" ht="15" customHeight="1" x14ac:dyDescent="0.3">
      <c r="A161" t="s">
        <v>2650</v>
      </c>
      <c r="B161" t="s">
        <v>2557</v>
      </c>
      <c r="C161" t="s">
        <v>1602</v>
      </c>
      <c r="D161" t="s">
        <v>1640</v>
      </c>
      <c r="E161" t="s">
        <v>1639</v>
      </c>
      <c r="F161" s="1">
        <v>71.81</v>
      </c>
    </row>
    <row r="162" spans="1:6" ht="15" customHeight="1" x14ac:dyDescent="0.3">
      <c r="A162" t="s">
        <v>2650</v>
      </c>
      <c r="B162" t="s">
        <v>2557</v>
      </c>
      <c r="C162" t="s">
        <v>1602</v>
      </c>
      <c r="D162" t="s">
        <v>1638</v>
      </c>
      <c r="E162" t="s">
        <v>1637</v>
      </c>
      <c r="F162" s="1">
        <v>82.45</v>
      </c>
    </row>
    <row r="163" spans="1:6" ht="15" customHeight="1" x14ac:dyDescent="0.3">
      <c r="A163" t="s">
        <v>2650</v>
      </c>
      <c r="B163" t="s">
        <v>2557</v>
      </c>
      <c r="C163" t="s">
        <v>1602</v>
      </c>
      <c r="D163" t="s">
        <v>1636</v>
      </c>
      <c r="E163" t="s">
        <v>1635</v>
      </c>
      <c r="F163" s="1">
        <v>439.65</v>
      </c>
    </row>
    <row r="164" spans="1:6" ht="15" customHeight="1" x14ac:dyDescent="0.3">
      <c r="A164" t="s">
        <v>2650</v>
      </c>
      <c r="B164" t="s">
        <v>2557</v>
      </c>
      <c r="C164" t="s">
        <v>1602</v>
      </c>
      <c r="D164" t="s">
        <v>1634</v>
      </c>
      <c r="E164" t="s">
        <v>1633</v>
      </c>
      <c r="F164" s="1">
        <v>327.99</v>
      </c>
    </row>
    <row r="165" spans="1:6" ht="15" customHeight="1" x14ac:dyDescent="0.3">
      <c r="A165" t="s">
        <v>2650</v>
      </c>
      <c r="B165" t="s">
        <v>2557</v>
      </c>
      <c r="C165" t="s">
        <v>1602</v>
      </c>
      <c r="D165" t="s">
        <v>1632</v>
      </c>
      <c r="E165" t="s">
        <v>1631</v>
      </c>
      <c r="F165" s="1">
        <v>57.1</v>
      </c>
    </row>
    <row r="166" spans="1:6" ht="15" customHeight="1" x14ac:dyDescent="0.3">
      <c r="A166" t="s">
        <v>2650</v>
      </c>
      <c r="B166" t="s">
        <v>2557</v>
      </c>
      <c r="C166" t="s">
        <v>1602</v>
      </c>
      <c r="D166" s="2" t="s">
        <v>749</v>
      </c>
      <c r="E166" t="s">
        <v>748</v>
      </c>
      <c r="F166" s="1">
        <v>69.14</v>
      </c>
    </row>
    <row r="167" spans="1:6" ht="15" customHeight="1" x14ac:dyDescent="0.3">
      <c r="A167" t="s">
        <v>2650</v>
      </c>
      <c r="B167" t="s">
        <v>2557</v>
      </c>
      <c r="C167" t="s">
        <v>1602</v>
      </c>
      <c r="D167" t="s">
        <v>1630</v>
      </c>
      <c r="E167" t="s">
        <v>1629</v>
      </c>
      <c r="F167" s="1">
        <v>93.51</v>
      </c>
    </row>
    <row r="168" spans="1:6" ht="15" customHeight="1" x14ac:dyDescent="0.3">
      <c r="A168" t="s">
        <v>2650</v>
      </c>
      <c r="B168" t="s">
        <v>2557</v>
      </c>
      <c r="C168" t="s">
        <v>1602</v>
      </c>
      <c r="D168" t="s">
        <v>1628</v>
      </c>
      <c r="E168" t="s">
        <v>1627</v>
      </c>
      <c r="F168" s="1">
        <v>35.51</v>
      </c>
    </row>
    <row r="169" spans="1:6" ht="15" customHeight="1" x14ac:dyDescent="0.3">
      <c r="A169" t="s">
        <v>2650</v>
      </c>
      <c r="B169" t="s">
        <v>2557</v>
      </c>
      <c r="C169" t="s">
        <v>1602</v>
      </c>
      <c r="D169" t="s">
        <v>1626</v>
      </c>
      <c r="F169" s="1">
        <v>90.09</v>
      </c>
    </row>
    <row r="170" spans="1:6" ht="15" customHeight="1" x14ac:dyDescent="0.3">
      <c r="A170" t="s">
        <v>2650</v>
      </c>
      <c r="B170" t="s">
        <v>2557</v>
      </c>
      <c r="C170" t="s">
        <v>1602</v>
      </c>
      <c r="D170" t="s">
        <v>1625</v>
      </c>
      <c r="E170" t="s">
        <v>1624</v>
      </c>
      <c r="F170" s="1">
        <v>109.03</v>
      </c>
    </row>
    <row r="171" spans="1:6" ht="15" customHeight="1" x14ac:dyDescent="0.3">
      <c r="A171" t="s">
        <v>2650</v>
      </c>
      <c r="B171" t="s">
        <v>2557</v>
      </c>
      <c r="C171" t="s">
        <v>1602</v>
      </c>
      <c r="D171" s="2" t="s">
        <v>1623</v>
      </c>
      <c r="E171" t="s">
        <v>1622</v>
      </c>
      <c r="F171" s="1">
        <f>48.91+119.64</f>
        <v>168.55</v>
      </c>
    </row>
    <row r="172" spans="1:6" ht="15" customHeight="1" x14ac:dyDescent="0.3">
      <c r="A172" t="s">
        <v>2650</v>
      </c>
      <c r="B172" t="s">
        <v>2557</v>
      </c>
      <c r="C172" t="s">
        <v>1602</v>
      </c>
      <c r="D172" t="s">
        <v>1621</v>
      </c>
      <c r="E172" t="s">
        <v>1620</v>
      </c>
      <c r="F172" s="1">
        <v>63.44</v>
      </c>
    </row>
    <row r="173" spans="1:6" ht="15" customHeight="1" x14ac:dyDescent="0.3">
      <c r="A173" t="s">
        <v>2650</v>
      </c>
      <c r="B173" t="s">
        <v>2557</v>
      </c>
      <c r="C173" t="s">
        <v>1602</v>
      </c>
      <c r="D173" t="s">
        <v>1619</v>
      </c>
      <c r="E173" t="s">
        <v>1618</v>
      </c>
      <c r="F173" s="1">
        <v>46.52</v>
      </c>
    </row>
    <row r="174" spans="1:6" ht="15" customHeight="1" x14ac:dyDescent="0.3">
      <c r="A174" t="s">
        <v>2650</v>
      </c>
      <c r="B174" t="s">
        <v>2557</v>
      </c>
      <c r="C174" t="s">
        <v>1602</v>
      </c>
      <c r="D174" t="s">
        <v>1607</v>
      </c>
      <c r="E174" t="s">
        <v>1606</v>
      </c>
      <c r="F174" s="1">
        <v>58.15</v>
      </c>
    </row>
    <row r="175" spans="1:6" ht="15" customHeight="1" x14ac:dyDescent="0.3">
      <c r="A175" t="s">
        <v>2650</v>
      </c>
      <c r="B175" t="s">
        <v>2557</v>
      </c>
      <c r="C175" t="s">
        <v>1602</v>
      </c>
      <c r="D175" s="2" t="s">
        <v>81</v>
      </c>
      <c r="E175" t="s">
        <v>80</v>
      </c>
      <c r="F175" s="1">
        <v>116.36</v>
      </c>
    </row>
    <row r="176" spans="1:6" ht="15" customHeight="1" x14ac:dyDescent="0.3">
      <c r="A176" t="s">
        <v>2650</v>
      </c>
      <c r="B176" t="s">
        <v>2557</v>
      </c>
      <c r="C176" t="s">
        <v>1602</v>
      </c>
      <c r="D176" t="s">
        <v>1617</v>
      </c>
      <c r="E176" t="s">
        <v>1616</v>
      </c>
      <c r="F176" s="1">
        <v>78.239999999999995</v>
      </c>
    </row>
    <row r="177" spans="1:6" ht="15" customHeight="1" x14ac:dyDescent="0.3">
      <c r="A177" t="s">
        <v>2650</v>
      </c>
      <c r="B177" t="s">
        <v>2557</v>
      </c>
      <c r="C177" t="s">
        <v>1602</v>
      </c>
      <c r="D177" t="s">
        <v>1615</v>
      </c>
      <c r="E177" t="s">
        <v>1614</v>
      </c>
      <c r="F177" s="1">
        <v>66.61</v>
      </c>
    </row>
    <row r="178" spans="1:6" ht="15" customHeight="1" x14ac:dyDescent="0.3">
      <c r="A178" t="s">
        <v>2650</v>
      </c>
      <c r="B178" t="s">
        <v>2557</v>
      </c>
      <c r="C178" t="s">
        <v>1602</v>
      </c>
      <c r="D178" s="2" t="s">
        <v>79</v>
      </c>
      <c r="E178" t="s">
        <v>78</v>
      </c>
      <c r="F178" s="1">
        <v>110.3</v>
      </c>
    </row>
    <row r="179" spans="1:6" ht="15" customHeight="1" x14ac:dyDescent="0.3">
      <c r="A179" t="s">
        <v>2650</v>
      </c>
      <c r="B179" t="s">
        <v>2557</v>
      </c>
      <c r="C179" t="s">
        <v>1602</v>
      </c>
      <c r="D179" t="s">
        <v>1613</v>
      </c>
      <c r="E179" t="s">
        <v>1612</v>
      </c>
      <c r="F179" s="1">
        <v>78.45</v>
      </c>
    </row>
    <row r="180" spans="1:6" ht="15" customHeight="1" x14ac:dyDescent="0.3">
      <c r="A180" t="s">
        <v>2650</v>
      </c>
      <c r="B180" t="s">
        <v>2557</v>
      </c>
      <c r="C180" t="s">
        <v>1602</v>
      </c>
      <c r="D180" t="s">
        <v>1611</v>
      </c>
      <c r="E180" t="s">
        <v>1610</v>
      </c>
      <c r="F180" s="1">
        <v>86.43</v>
      </c>
    </row>
    <row r="181" spans="1:6" ht="15" customHeight="1" x14ac:dyDescent="0.3">
      <c r="A181" t="s">
        <v>2650</v>
      </c>
      <c r="B181" t="s">
        <v>2557</v>
      </c>
      <c r="C181" t="s">
        <v>1602</v>
      </c>
      <c r="D181" t="s">
        <v>1609</v>
      </c>
      <c r="E181" t="s">
        <v>1608</v>
      </c>
      <c r="F181" s="1">
        <v>66.489999999999995</v>
      </c>
    </row>
    <row r="182" spans="1:6" ht="15" customHeight="1" x14ac:dyDescent="0.3">
      <c r="A182" t="s">
        <v>2650</v>
      </c>
      <c r="B182" t="s">
        <v>2557</v>
      </c>
      <c r="C182" t="s">
        <v>1602</v>
      </c>
      <c r="D182" t="s">
        <v>1605</v>
      </c>
      <c r="F182" s="1">
        <v>146.27000000000001</v>
      </c>
    </row>
    <row r="183" spans="1:6" ht="15" customHeight="1" x14ac:dyDescent="0.3">
      <c r="A183" t="s">
        <v>2650</v>
      </c>
      <c r="B183" t="s">
        <v>2557</v>
      </c>
      <c r="C183" t="s">
        <v>1602</v>
      </c>
      <c r="D183" t="s">
        <v>1604</v>
      </c>
      <c r="E183" t="s">
        <v>1603</v>
      </c>
      <c r="F183" s="1">
        <v>59.84</v>
      </c>
    </row>
    <row r="184" spans="1:6" ht="15" customHeight="1" x14ac:dyDescent="0.3">
      <c r="A184" t="s">
        <v>2650</v>
      </c>
      <c r="B184" t="s">
        <v>2557</v>
      </c>
      <c r="C184" t="s">
        <v>1602</v>
      </c>
      <c r="D184" s="2" t="s">
        <v>63</v>
      </c>
      <c r="E184" t="s">
        <v>62</v>
      </c>
      <c r="F184" s="1">
        <v>110.96</v>
      </c>
    </row>
    <row r="185" spans="1:6" ht="15" customHeight="1" x14ac:dyDescent="0.3">
      <c r="A185" t="s">
        <v>2650</v>
      </c>
      <c r="B185" t="s">
        <v>2557</v>
      </c>
      <c r="C185" t="s">
        <v>1574</v>
      </c>
      <c r="D185" t="s">
        <v>1577</v>
      </c>
      <c r="F185" s="1">
        <v>121.6</v>
      </c>
    </row>
    <row r="186" spans="1:6" ht="15" customHeight="1" x14ac:dyDescent="0.3">
      <c r="A186" t="s">
        <v>2650</v>
      </c>
      <c r="B186" t="s">
        <v>2557</v>
      </c>
      <c r="C186" t="s">
        <v>1574</v>
      </c>
      <c r="D186" t="s">
        <v>1576</v>
      </c>
      <c r="F186" s="1">
        <v>86.43</v>
      </c>
    </row>
    <row r="187" spans="1:6" ht="15" customHeight="1" x14ac:dyDescent="0.3">
      <c r="A187" t="s">
        <v>2650</v>
      </c>
      <c r="B187" t="s">
        <v>2557</v>
      </c>
      <c r="C187" t="s">
        <v>1574</v>
      </c>
      <c r="D187" t="s">
        <v>1575</v>
      </c>
      <c r="F187" s="1">
        <v>84.59</v>
      </c>
    </row>
    <row r="188" spans="1:6" ht="15" customHeight="1" x14ac:dyDescent="0.3">
      <c r="A188" t="s">
        <v>2650</v>
      </c>
      <c r="B188" t="s">
        <v>2557</v>
      </c>
      <c r="C188" t="s">
        <v>1574</v>
      </c>
      <c r="D188" t="s">
        <v>1601</v>
      </c>
      <c r="F188" s="1">
        <v>2959.11</v>
      </c>
    </row>
    <row r="189" spans="1:6" ht="15" customHeight="1" x14ac:dyDescent="0.3">
      <c r="A189" t="s">
        <v>2650</v>
      </c>
      <c r="B189" t="s">
        <v>2557</v>
      </c>
      <c r="C189" t="s">
        <v>1574</v>
      </c>
      <c r="D189" s="2" t="s">
        <v>2587</v>
      </c>
      <c r="F189" s="1">
        <v>104.99</v>
      </c>
    </row>
    <row r="190" spans="1:6" ht="15" customHeight="1" x14ac:dyDescent="0.3">
      <c r="A190" t="s">
        <v>2650</v>
      </c>
      <c r="B190" t="s">
        <v>2557</v>
      </c>
      <c r="C190" t="s">
        <v>1574</v>
      </c>
      <c r="D190" t="s">
        <v>1600</v>
      </c>
      <c r="F190" s="1">
        <v>216.58</v>
      </c>
    </row>
    <row r="191" spans="1:6" ht="15" customHeight="1" x14ac:dyDescent="0.3">
      <c r="A191" t="s">
        <v>2650</v>
      </c>
      <c r="B191" t="s">
        <v>2557</v>
      </c>
      <c r="C191" t="s">
        <v>1574</v>
      </c>
      <c r="D191" t="s">
        <v>1599</v>
      </c>
      <c r="F191" s="1">
        <v>97.02</v>
      </c>
    </row>
    <row r="192" spans="1:6" ht="15" customHeight="1" x14ac:dyDescent="0.3">
      <c r="A192" t="s">
        <v>2650</v>
      </c>
      <c r="B192" t="s">
        <v>2557</v>
      </c>
      <c r="C192" t="s">
        <v>1574</v>
      </c>
      <c r="D192" t="s">
        <v>1598</v>
      </c>
      <c r="E192" t="s">
        <v>1597</v>
      </c>
      <c r="F192" s="1">
        <v>27.09</v>
      </c>
    </row>
    <row r="193" spans="1:6" ht="15" customHeight="1" x14ac:dyDescent="0.3">
      <c r="A193" t="s">
        <v>2650</v>
      </c>
      <c r="B193" t="s">
        <v>2557</v>
      </c>
      <c r="C193" t="s">
        <v>1574</v>
      </c>
      <c r="D193" t="s">
        <v>1596</v>
      </c>
      <c r="F193" s="1">
        <v>95.61</v>
      </c>
    </row>
    <row r="194" spans="1:6" ht="15" customHeight="1" x14ac:dyDescent="0.3">
      <c r="A194" t="s">
        <v>2650</v>
      </c>
      <c r="B194" t="s">
        <v>2557</v>
      </c>
      <c r="C194" t="s">
        <v>1574</v>
      </c>
      <c r="D194" t="s">
        <v>1595</v>
      </c>
      <c r="F194" s="1">
        <v>168.23</v>
      </c>
    </row>
    <row r="195" spans="1:6" ht="15" customHeight="1" x14ac:dyDescent="0.3">
      <c r="A195" t="s">
        <v>2650</v>
      </c>
      <c r="B195" t="s">
        <v>2557</v>
      </c>
      <c r="C195" t="s">
        <v>1574</v>
      </c>
      <c r="D195" t="s">
        <v>1594</v>
      </c>
      <c r="F195" s="1">
        <v>73.599999999999994</v>
      </c>
    </row>
    <row r="196" spans="1:6" ht="15" customHeight="1" x14ac:dyDescent="0.3">
      <c r="A196" t="s">
        <v>2650</v>
      </c>
      <c r="B196" t="s">
        <v>2557</v>
      </c>
      <c r="C196" t="s">
        <v>1574</v>
      </c>
      <c r="D196" t="s">
        <v>1591</v>
      </c>
      <c r="F196" s="1">
        <v>91.89</v>
      </c>
    </row>
    <row r="197" spans="1:6" ht="15" customHeight="1" x14ac:dyDescent="0.3">
      <c r="A197" t="s">
        <v>2650</v>
      </c>
      <c r="B197" t="s">
        <v>2557</v>
      </c>
      <c r="C197" t="s">
        <v>1574</v>
      </c>
      <c r="D197" t="s">
        <v>1593</v>
      </c>
      <c r="E197" t="s">
        <v>1592</v>
      </c>
      <c r="F197" s="1">
        <v>291.06</v>
      </c>
    </row>
    <row r="198" spans="1:6" ht="15" customHeight="1" x14ac:dyDescent="0.3">
      <c r="A198" t="s">
        <v>2650</v>
      </c>
      <c r="B198" t="s">
        <v>2557</v>
      </c>
      <c r="C198" t="s">
        <v>1574</v>
      </c>
      <c r="D198" t="s">
        <v>1590</v>
      </c>
      <c r="E198" t="s">
        <v>1589</v>
      </c>
      <c r="F198" s="1">
        <v>53.18</v>
      </c>
    </row>
    <row r="199" spans="1:6" ht="15" customHeight="1" x14ac:dyDescent="0.3">
      <c r="A199" t="s">
        <v>2650</v>
      </c>
      <c r="B199" t="s">
        <v>2557</v>
      </c>
      <c r="C199" t="s">
        <v>1574</v>
      </c>
      <c r="D199" t="s">
        <v>1581</v>
      </c>
      <c r="E199" t="s">
        <v>1580</v>
      </c>
      <c r="F199" s="1">
        <v>19.21</v>
      </c>
    </row>
    <row r="200" spans="1:6" ht="15" customHeight="1" x14ac:dyDescent="0.3">
      <c r="A200" t="s">
        <v>2650</v>
      </c>
      <c r="B200" t="s">
        <v>2557</v>
      </c>
      <c r="C200" t="s">
        <v>1574</v>
      </c>
      <c r="D200" t="s">
        <v>1588</v>
      </c>
      <c r="E200" t="s">
        <v>1587</v>
      </c>
      <c r="F200" s="1">
        <v>60.02</v>
      </c>
    </row>
    <row r="201" spans="1:6" ht="15" customHeight="1" x14ac:dyDescent="0.3">
      <c r="A201" t="s">
        <v>2650</v>
      </c>
      <c r="B201" t="s">
        <v>2557</v>
      </c>
      <c r="C201" t="s">
        <v>1574</v>
      </c>
      <c r="D201" t="s">
        <v>1586</v>
      </c>
      <c r="F201" s="1">
        <v>176.72</v>
      </c>
    </row>
    <row r="202" spans="1:6" ht="15" customHeight="1" x14ac:dyDescent="0.3">
      <c r="A202" t="s">
        <v>2650</v>
      </c>
      <c r="B202" t="s">
        <v>2557</v>
      </c>
      <c r="C202" t="s">
        <v>1574</v>
      </c>
      <c r="D202" t="s">
        <v>1585</v>
      </c>
      <c r="E202" t="s">
        <v>1584</v>
      </c>
      <c r="F202" s="1">
        <v>74.03</v>
      </c>
    </row>
    <row r="203" spans="1:6" ht="15" customHeight="1" x14ac:dyDescent="0.3">
      <c r="A203" t="s">
        <v>2650</v>
      </c>
      <c r="B203" t="s">
        <v>2557</v>
      </c>
      <c r="C203" t="s">
        <v>1574</v>
      </c>
      <c r="D203" t="s">
        <v>1583</v>
      </c>
      <c r="E203" t="s">
        <v>1582</v>
      </c>
      <c r="F203" s="1">
        <v>266.57</v>
      </c>
    </row>
    <row r="204" spans="1:6" ht="15" customHeight="1" x14ac:dyDescent="0.3">
      <c r="A204" t="s">
        <v>2650</v>
      </c>
      <c r="B204" t="s">
        <v>2557</v>
      </c>
      <c r="C204" t="s">
        <v>1574</v>
      </c>
      <c r="D204" t="s">
        <v>1579</v>
      </c>
      <c r="F204" s="1">
        <v>189.26</v>
      </c>
    </row>
    <row r="205" spans="1:6" ht="15" customHeight="1" x14ac:dyDescent="0.3">
      <c r="A205" t="s">
        <v>2650</v>
      </c>
      <c r="B205" t="s">
        <v>2557</v>
      </c>
      <c r="C205" t="s">
        <v>1574</v>
      </c>
      <c r="D205" t="s">
        <v>1578</v>
      </c>
      <c r="F205" s="1">
        <v>108.15</v>
      </c>
    </row>
    <row r="206" spans="1:6" ht="15" customHeight="1" x14ac:dyDescent="0.3">
      <c r="A206" t="s">
        <v>2650</v>
      </c>
      <c r="B206" t="s">
        <v>2557</v>
      </c>
      <c r="C206" t="s">
        <v>1564</v>
      </c>
      <c r="D206" t="s">
        <v>1573</v>
      </c>
      <c r="F206" s="1">
        <v>1521.83</v>
      </c>
    </row>
    <row r="207" spans="1:6" ht="15" customHeight="1" x14ac:dyDescent="0.3">
      <c r="A207" t="s">
        <v>2650</v>
      </c>
      <c r="B207" t="s">
        <v>2557</v>
      </c>
      <c r="C207" t="s">
        <v>1564</v>
      </c>
      <c r="D207" s="2" t="s">
        <v>955</v>
      </c>
      <c r="F207" s="1">
        <v>515.59</v>
      </c>
    </row>
    <row r="208" spans="1:6" ht="15" customHeight="1" x14ac:dyDescent="0.3">
      <c r="A208" t="s">
        <v>2650</v>
      </c>
      <c r="B208" t="s">
        <v>2557</v>
      </c>
      <c r="C208" t="s">
        <v>1564</v>
      </c>
      <c r="D208" s="2" t="s">
        <v>30</v>
      </c>
      <c r="F208" s="1">
        <v>1298.1400000000001</v>
      </c>
    </row>
    <row r="209" spans="1:6" ht="15" customHeight="1" x14ac:dyDescent="0.3">
      <c r="A209" t="s">
        <v>2650</v>
      </c>
      <c r="B209" t="s">
        <v>2557</v>
      </c>
      <c r="C209" t="s">
        <v>1564</v>
      </c>
      <c r="D209" t="s">
        <v>1572</v>
      </c>
      <c r="F209" s="1">
        <v>216.58</v>
      </c>
    </row>
    <row r="210" spans="1:6" ht="15" customHeight="1" x14ac:dyDescent="0.3">
      <c r="A210" t="s">
        <v>2650</v>
      </c>
      <c r="B210" t="s">
        <v>2557</v>
      </c>
      <c r="C210" t="s">
        <v>1564</v>
      </c>
      <c r="D210" t="s">
        <v>1571</v>
      </c>
      <c r="F210" s="1">
        <v>28534.97</v>
      </c>
    </row>
    <row r="211" spans="1:6" ht="15" customHeight="1" x14ac:dyDescent="0.3">
      <c r="A211" t="s">
        <v>2650</v>
      </c>
      <c r="B211" t="s">
        <v>2557</v>
      </c>
      <c r="C211" t="s">
        <v>1564</v>
      </c>
      <c r="D211" t="s">
        <v>1570</v>
      </c>
      <c r="E211" t="s">
        <v>1569</v>
      </c>
      <c r="F211" s="1">
        <v>1465.9</v>
      </c>
    </row>
    <row r="212" spans="1:6" ht="15" customHeight="1" x14ac:dyDescent="0.3">
      <c r="A212" t="s">
        <v>2650</v>
      </c>
      <c r="B212" t="s">
        <v>2557</v>
      </c>
      <c r="C212" t="s">
        <v>1564</v>
      </c>
      <c r="D212" t="s">
        <v>1568</v>
      </c>
      <c r="F212" s="1">
        <v>4437.84</v>
      </c>
    </row>
    <row r="213" spans="1:6" ht="15" customHeight="1" x14ac:dyDescent="0.3">
      <c r="A213" t="s">
        <v>2650</v>
      </c>
      <c r="B213" t="s">
        <v>2557</v>
      </c>
      <c r="C213" t="s">
        <v>1564</v>
      </c>
      <c r="D213" t="s">
        <v>1567</v>
      </c>
      <c r="F213" s="1">
        <v>568.26</v>
      </c>
    </row>
    <row r="214" spans="1:6" ht="15" customHeight="1" x14ac:dyDescent="0.3">
      <c r="A214" t="s">
        <v>2650</v>
      </c>
      <c r="B214" t="s">
        <v>2557</v>
      </c>
      <c r="C214" t="s">
        <v>1564</v>
      </c>
      <c r="D214" t="s">
        <v>1566</v>
      </c>
      <c r="F214" s="1">
        <v>1808.1</v>
      </c>
    </row>
    <row r="215" spans="1:6" ht="15" customHeight="1" x14ac:dyDescent="0.3">
      <c r="A215" t="s">
        <v>2650</v>
      </c>
      <c r="B215" t="s">
        <v>2557</v>
      </c>
      <c r="C215" t="s">
        <v>1564</v>
      </c>
      <c r="D215" t="s">
        <v>1565</v>
      </c>
      <c r="F215" s="1">
        <v>530.36</v>
      </c>
    </row>
    <row r="216" spans="1:6" ht="15" customHeight="1" x14ac:dyDescent="0.3">
      <c r="A216" t="s">
        <v>2650</v>
      </c>
      <c r="B216" t="s">
        <v>2560</v>
      </c>
      <c r="C216" t="s">
        <v>1505</v>
      </c>
      <c r="D216" t="s">
        <v>1555</v>
      </c>
      <c r="E216" t="s">
        <v>1554</v>
      </c>
      <c r="F216" s="1">
        <v>465.93</v>
      </c>
    </row>
    <row r="217" spans="1:6" ht="15" customHeight="1" x14ac:dyDescent="0.3">
      <c r="A217" t="s">
        <v>2650</v>
      </c>
      <c r="B217" t="s">
        <v>2560</v>
      </c>
      <c r="C217" t="s">
        <v>1505</v>
      </c>
      <c r="D217" t="s">
        <v>1553</v>
      </c>
      <c r="E217" t="s">
        <v>1552</v>
      </c>
      <c r="F217" s="1">
        <v>166.17</v>
      </c>
    </row>
    <row r="218" spans="1:6" ht="15" customHeight="1" x14ac:dyDescent="0.3">
      <c r="A218" t="s">
        <v>2650</v>
      </c>
      <c r="B218" t="s">
        <v>2560</v>
      </c>
      <c r="C218" t="s">
        <v>1505</v>
      </c>
      <c r="D218" t="s">
        <v>1551</v>
      </c>
      <c r="E218" t="s">
        <v>1550</v>
      </c>
      <c r="F218" s="1">
        <v>171.38</v>
      </c>
    </row>
    <row r="219" spans="1:6" ht="15" customHeight="1" x14ac:dyDescent="0.3">
      <c r="A219" t="s">
        <v>2650</v>
      </c>
      <c r="B219" t="s">
        <v>2560</v>
      </c>
      <c r="C219" t="s">
        <v>1505</v>
      </c>
      <c r="D219" t="s">
        <v>1549</v>
      </c>
      <c r="E219" t="s">
        <v>1548</v>
      </c>
      <c r="F219" s="1">
        <v>216.38</v>
      </c>
    </row>
    <row r="220" spans="1:6" ht="15" customHeight="1" x14ac:dyDescent="0.3">
      <c r="A220" t="s">
        <v>2650</v>
      </c>
      <c r="B220" t="s">
        <v>2560</v>
      </c>
      <c r="C220" t="s">
        <v>1505</v>
      </c>
      <c r="D220" t="s">
        <v>1547</v>
      </c>
      <c r="E220" t="s">
        <v>1546</v>
      </c>
      <c r="F220" s="1">
        <v>100.45</v>
      </c>
    </row>
    <row r="221" spans="1:6" ht="15" customHeight="1" x14ac:dyDescent="0.3">
      <c r="A221" t="s">
        <v>2650</v>
      </c>
      <c r="B221" t="s">
        <v>2560</v>
      </c>
      <c r="C221" t="s">
        <v>1505</v>
      </c>
      <c r="D221" t="s">
        <v>1545</v>
      </c>
      <c r="E221" t="s">
        <v>1544</v>
      </c>
      <c r="F221" s="1">
        <v>199.07</v>
      </c>
    </row>
    <row r="222" spans="1:6" ht="15" customHeight="1" x14ac:dyDescent="0.3">
      <c r="A222" t="s">
        <v>2650</v>
      </c>
      <c r="B222" t="s">
        <v>2560</v>
      </c>
      <c r="C222" t="s">
        <v>1505</v>
      </c>
      <c r="D222" t="s">
        <v>1543</v>
      </c>
      <c r="E222" t="s">
        <v>1542</v>
      </c>
      <c r="F222" s="1">
        <v>138.27000000000001</v>
      </c>
    </row>
    <row r="223" spans="1:6" ht="15" customHeight="1" x14ac:dyDescent="0.3">
      <c r="A223" t="s">
        <v>2650</v>
      </c>
      <c r="B223" t="s">
        <v>2560</v>
      </c>
      <c r="C223" t="s">
        <v>1505</v>
      </c>
      <c r="D223" t="s">
        <v>1541</v>
      </c>
      <c r="E223" t="s">
        <v>1540</v>
      </c>
      <c r="F223" s="1">
        <v>79.3</v>
      </c>
    </row>
    <row r="224" spans="1:6" ht="15" customHeight="1" x14ac:dyDescent="0.3">
      <c r="A224" t="s">
        <v>2650</v>
      </c>
      <c r="B224" t="s">
        <v>2560</v>
      </c>
      <c r="C224" t="s">
        <v>1505</v>
      </c>
      <c r="D224" t="s">
        <v>1539</v>
      </c>
      <c r="E224" t="s">
        <v>1538</v>
      </c>
      <c r="F224" s="1">
        <v>119.44</v>
      </c>
    </row>
    <row r="225" spans="1:6" ht="15" customHeight="1" x14ac:dyDescent="0.3">
      <c r="A225" t="s">
        <v>2650</v>
      </c>
      <c r="B225" t="s">
        <v>2560</v>
      </c>
      <c r="C225" t="s">
        <v>1505</v>
      </c>
      <c r="D225" t="s">
        <v>1537</v>
      </c>
      <c r="E225" t="s">
        <v>1536</v>
      </c>
      <c r="F225" s="1">
        <v>181.76</v>
      </c>
    </row>
    <row r="226" spans="1:6" ht="15" customHeight="1" x14ac:dyDescent="0.3">
      <c r="A226" t="s">
        <v>2650</v>
      </c>
      <c r="B226" t="s">
        <v>2560</v>
      </c>
      <c r="C226" t="s">
        <v>1505</v>
      </c>
      <c r="D226" t="s">
        <v>1535</v>
      </c>
      <c r="E226" t="s">
        <v>1534</v>
      </c>
      <c r="F226" s="1">
        <v>138.47999999999999</v>
      </c>
    </row>
    <row r="227" spans="1:6" ht="15" customHeight="1" x14ac:dyDescent="0.3">
      <c r="A227" t="s">
        <v>2650</v>
      </c>
      <c r="B227" t="s">
        <v>2560</v>
      </c>
      <c r="C227" t="s">
        <v>1505</v>
      </c>
      <c r="D227" t="s">
        <v>1533</v>
      </c>
      <c r="E227" t="s">
        <v>1532</v>
      </c>
      <c r="F227" s="1">
        <v>180.51</v>
      </c>
    </row>
    <row r="228" spans="1:6" ht="15" customHeight="1" x14ac:dyDescent="0.3">
      <c r="A228" t="s">
        <v>2650</v>
      </c>
      <c r="B228" t="s">
        <v>2560</v>
      </c>
      <c r="C228" t="s">
        <v>1505</v>
      </c>
      <c r="D228" t="s">
        <v>1531</v>
      </c>
      <c r="E228" t="s">
        <v>1530</v>
      </c>
      <c r="F228" s="1">
        <v>162.72</v>
      </c>
    </row>
    <row r="229" spans="1:6" ht="15" customHeight="1" x14ac:dyDescent="0.3">
      <c r="A229" t="s">
        <v>2650</v>
      </c>
      <c r="B229" t="s">
        <v>2560</v>
      </c>
      <c r="C229" t="s">
        <v>1505</v>
      </c>
      <c r="D229" t="s">
        <v>1529</v>
      </c>
      <c r="E229" t="s">
        <v>1528</v>
      </c>
      <c r="F229" s="1">
        <v>63.04</v>
      </c>
    </row>
    <row r="230" spans="1:6" ht="15" customHeight="1" x14ac:dyDescent="0.3">
      <c r="A230" t="s">
        <v>2650</v>
      </c>
      <c r="B230" t="s">
        <v>2560</v>
      </c>
      <c r="C230" t="s">
        <v>1505</v>
      </c>
      <c r="D230" t="s">
        <v>1527</v>
      </c>
      <c r="E230" t="s">
        <v>1526</v>
      </c>
      <c r="F230" s="1">
        <v>103.28</v>
      </c>
    </row>
    <row r="231" spans="1:6" ht="15" customHeight="1" x14ac:dyDescent="0.3">
      <c r="A231" t="s">
        <v>2650</v>
      </c>
      <c r="B231" t="s">
        <v>2560</v>
      </c>
      <c r="C231" t="s">
        <v>1505</v>
      </c>
      <c r="D231" t="s">
        <v>1525</v>
      </c>
      <c r="E231" t="s">
        <v>1524</v>
      </c>
      <c r="F231" s="1">
        <v>145.76</v>
      </c>
    </row>
    <row r="232" spans="1:6" ht="15" customHeight="1" x14ac:dyDescent="0.3">
      <c r="A232" t="s">
        <v>2650</v>
      </c>
      <c r="B232" t="s">
        <v>2560</v>
      </c>
      <c r="C232" t="s">
        <v>1505</v>
      </c>
      <c r="D232" t="s">
        <v>1523</v>
      </c>
      <c r="E232" t="s">
        <v>1522</v>
      </c>
      <c r="F232" s="1">
        <v>197.79</v>
      </c>
    </row>
    <row r="233" spans="1:6" ht="15" customHeight="1" x14ac:dyDescent="0.3">
      <c r="A233" t="s">
        <v>2650</v>
      </c>
      <c r="B233" t="s">
        <v>2560</v>
      </c>
      <c r="C233" t="s">
        <v>1505</v>
      </c>
      <c r="D233" t="s">
        <v>1521</v>
      </c>
      <c r="E233" t="s">
        <v>1520</v>
      </c>
      <c r="F233" s="1">
        <v>81.739999999999995</v>
      </c>
    </row>
    <row r="234" spans="1:6" ht="15" customHeight="1" x14ac:dyDescent="0.3">
      <c r="A234" t="s">
        <v>2650</v>
      </c>
      <c r="B234" t="s">
        <v>2560</v>
      </c>
      <c r="C234" t="s">
        <v>1505</v>
      </c>
      <c r="D234" t="s">
        <v>1517</v>
      </c>
      <c r="E234" t="s">
        <v>1516</v>
      </c>
      <c r="F234" s="1">
        <v>245.8</v>
      </c>
    </row>
    <row r="235" spans="1:6" ht="15" customHeight="1" x14ac:dyDescent="0.3">
      <c r="A235" t="s">
        <v>2650</v>
      </c>
      <c r="B235" t="s">
        <v>2560</v>
      </c>
      <c r="C235" t="s">
        <v>1505</v>
      </c>
      <c r="D235" t="s">
        <v>1519</v>
      </c>
      <c r="E235" t="s">
        <v>1518</v>
      </c>
      <c r="F235" s="1">
        <v>164.45</v>
      </c>
    </row>
    <row r="236" spans="1:6" ht="15" customHeight="1" x14ac:dyDescent="0.3">
      <c r="A236" t="s">
        <v>2650</v>
      </c>
      <c r="B236" t="s">
        <v>2560</v>
      </c>
      <c r="C236" t="s">
        <v>1505</v>
      </c>
      <c r="D236" t="s">
        <v>1515</v>
      </c>
      <c r="E236" t="s">
        <v>1514</v>
      </c>
      <c r="F236" s="1">
        <v>102.88</v>
      </c>
    </row>
    <row r="237" spans="1:6" ht="15" customHeight="1" x14ac:dyDescent="0.3">
      <c r="A237" t="s">
        <v>2650</v>
      </c>
      <c r="B237" t="s">
        <v>2560</v>
      </c>
      <c r="C237" t="s">
        <v>1505</v>
      </c>
      <c r="D237" t="s">
        <v>1513</v>
      </c>
      <c r="E237" t="s">
        <v>1512</v>
      </c>
      <c r="F237" s="1">
        <v>292.54000000000002</v>
      </c>
    </row>
    <row r="238" spans="1:6" ht="15" customHeight="1" x14ac:dyDescent="0.3">
      <c r="A238" t="s">
        <v>2650</v>
      </c>
      <c r="B238" t="s">
        <v>2560</v>
      </c>
      <c r="C238" t="s">
        <v>1505</v>
      </c>
      <c r="D238" t="s">
        <v>1511</v>
      </c>
      <c r="E238" t="s">
        <v>1510</v>
      </c>
      <c r="F238" s="1">
        <v>432.75</v>
      </c>
    </row>
    <row r="239" spans="1:6" ht="15" customHeight="1" x14ac:dyDescent="0.3">
      <c r="A239" t="s">
        <v>2650</v>
      </c>
      <c r="B239" t="s">
        <v>2560</v>
      </c>
      <c r="C239" t="s">
        <v>1505</v>
      </c>
      <c r="D239" t="s">
        <v>1509</v>
      </c>
      <c r="E239" t="s">
        <v>1508</v>
      </c>
      <c r="F239" s="1">
        <v>93.07</v>
      </c>
    </row>
    <row r="240" spans="1:6" ht="15" customHeight="1" x14ac:dyDescent="0.3">
      <c r="A240" t="s">
        <v>2650</v>
      </c>
      <c r="B240" t="s">
        <v>2560</v>
      </c>
      <c r="C240" t="s">
        <v>1505</v>
      </c>
      <c r="D240" t="s">
        <v>1507</v>
      </c>
      <c r="E240" t="s">
        <v>1506</v>
      </c>
      <c r="F240" s="1">
        <v>80.45</v>
      </c>
    </row>
    <row r="241" spans="1:6" ht="15" customHeight="1" x14ac:dyDescent="0.3">
      <c r="A241" t="s">
        <v>2650</v>
      </c>
      <c r="B241" t="s">
        <v>2560</v>
      </c>
      <c r="C241" t="s">
        <v>1494</v>
      </c>
      <c r="D241" t="s">
        <v>1495</v>
      </c>
      <c r="F241" s="1">
        <v>95.49</v>
      </c>
    </row>
    <row r="242" spans="1:6" ht="15" customHeight="1" x14ac:dyDescent="0.3">
      <c r="A242" t="s">
        <v>2650</v>
      </c>
      <c r="B242" t="s">
        <v>2560</v>
      </c>
      <c r="C242" t="s">
        <v>1494</v>
      </c>
      <c r="D242" t="s">
        <v>1504</v>
      </c>
      <c r="E242" t="s">
        <v>1503</v>
      </c>
      <c r="F242" s="1">
        <v>943.09</v>
      </c>
    </row>
    <row r="243" spans="1:6" ht="15" customHeight="1" x14ac:dyDescent="0.3">
      <c r="A243" t="s">
        <v>2650</v>
      </c>
      <c r="B243" t="s">
        <v>2560</v>
      </c>
      <c r="C243" t="s">
        <v>1494</v>
      </c>
      <c r="D243" t="s">
        <v>1502</v>
      </c>
      <c r="E243" t="s">
        <v>1501</v>
      </c>
      <c r="F243" s="1">
        <v>127.54</v>
      </c>
    </row>
    <row r="244" spans="1:6" ht="15" customHeight="1" x14ac:dyDescent="0.3">
      <c r="A244" t="s">
        <v>2650</v>
      </c>
      <c r="B244" t="s">
        <v>2560</v>
      </c>
      <c r="C244" t="s">
        <v>1494</v>
      </c>
      <c r="D244" t="s">
        <v>1500</v>
      </c>
      <c r="F244" s="1">
        <v>155.52000000000001</v>
      </c>
    </row>
    <row r="245" spans="1:6" ht="15" customHeight="1" x14ac:dyDescent="0.3">
      <c r="A245" t="s">
        <v>2650</v>
      </c>
      <c r="B245" t="s">
        <v>2560</v>
      </c>
      <c r="C245" t="s">
        <v>1494</v>
      </c>
      <c r="D245" t="s">
        <v>1499</v>
      </c>
      <c r="F245" s="1">
        <v>351.63</v>
      </c>
    </row>
    <row r="246" spans="1:6" ht="15" customHeight="1" x14ac:dyDescent="0.3">
      <c r="A246" t="s">
        <v>2650</v>
      </c>
      <c r="B246" t="s">
        <v>2560</v>
      </c>
      <c r="C246" t="s">
        <v>1494</v>
      </c>
      <c r="D246" t="s">
        <v>1498</v>
      </c>
      <c r="E246" t="s">
        <v>1497</v>
      </c>
      <c r="F246" s="1">
        <v>48.2</v>
      </c>
    </row>
    <row r="247" spans="1:6" ht="15" customHeight="1" x14ac:dyDescent="0.3">
      <c r="A247" t="s">
        <v>2650</v>
      </c>
      <c r="B247" t="s">
        <v>2560</v>
      </c>
      <c r="C247" t="s">
        <v>1494</v>
      </c>
      <c r="D247" t="s">
        <v>1496</v>
      </c>
      <c r="F247" s="1">
        <v>176.72</v>
      </c>
    </row>
    <row r="248" spans="1:6" ht="15" customHeight="1" x14ac:dyDescent="0.3">
      <c r="A248" t="s">
        <v>2650</v>
      </c>
      <c r="B248" t="s">
        <v>2560</v>
      </c>
      <c r="C248" t="s">
        <v>1492</v>
      </c>
      <c r="D248" t="s">
        <v>1493</v>
      </c>
      <c r="F248" s="1">
        <v>660</v>
      </c>
    </row>
    <row r="249" spans="1:6" ht="15" customHeight="1" x14ac:dyDescent="0.3">
      <c r="A249" t="s">
        <v>2650</v>
      </c>
      <c r="B249" t="s">
        <v>2558</v>
      </c>
      <c r="C249" t="s">
        <v>1561</v>
      </c>
      <c r="D249" t="s">
        <v>1563</v>
      </c>
      <c r="E249" t="s">
        <v>1562</v>
      </c>
      <c r="F249" s="1">
        <v>302.86</v>
      </c>
    </row>
    <row r="250" spans="1:6" ht="15" customHeight="1" x14ac:dyDescent="0.3">
      <c r="A250" t="s">
        <v>2650</v>
      </c>
      <c r="B250" t="s">
        <v>2558</v>
      </c>
      <c r="C250" t="s">
        <v>1559</v>
      </c>
      <c r="D250" t="s">
        <v>1560</v>
      </c>
      <c r="F250" s="1">
        <v>2.69</v>
      </c>
    </row>
    <row r="251" spans="1:6" ht="15" customHeight="1" x14ac:dyDescent="0.3">
      <c r="A251" t="s">
        <v>2650</v>
      </c>
      <c r="B251" t="s">
        <v>2666</v>
      </c>
      <c r="C251" t="s">
        <v>1484</v>
      </c>
      <c r="D251" t="s">
        <v>1491</v>
      </c>
      <c r="F251" s="1">
        <v>86.43</v>
      </c>
    </row>
    <row r="252" spans="1:6" ht="15" customHeight="1" x14ac:dyDescent="0.3">
      <c r="A252" t="s">
        <v>2650</v>
      </c>
      <c r="B252" t="s">
        <v>2666</v>
      </c>
      <c r="C252" t="s">
        <v>1484</v>
      </c>
      <c r="D252" t="s">
        <v>1490</v>
      </c>
      <c r="E252" t="s">
        <v>1489</v>
      </c>
      <c r="F252" s="1">
        <v>516.41</v>
      </c>
    </row>
    <row r="253" spans="1:6" ht="15" customHeight="1" x14ac:dyDescent="0.3">
      <c r="A253" t="s">
        <v>2650</v>
      </c>
      <c r="B253" t="s">
        <v>2666</v>
      </c>
      <c r="C253" t="s">
        <v>1484</v>
      </c>
      <c r="D253" t="s">
        <v>1488</v>
      </c>
      <c r="E253" t="s">
        <v>1487</v>
      </c>
      <c r="F253" s="1">
        <v>67.81</v>
      </c>
    </row>
    <row r="254" spans="1:6" ht="15" customHeight="1" x14ac:dyDescent="0.3">
      <c r="A254" t="s">
        <v>2650</v>
      </c>
      <c r="B254" t="s">
        <v>2666</v>
      </c>
      <c r="C254" t="s">
        <v>1484</v>
      </c>
      <c r="D254" t="s">
        <v>287</v>
      </c>
      <c r="E254" t="s">
        <v>286</v>
      </c>
      <c r="F254" s="1">
        <v>367.07</v>
      </c>
    </row>
    <row r="255" spans="1:6" ht="15" customHeight="1" x14ac:dyDescent="0.3">
      <c r="A255" t="s">
        <v>2650</v>
      </c>
      <c r="B255" t="s">
        <v>2666</v>
      </c>
      <c r="C255" t="s">
        <v>1484</v>
      </c>
      <c r="D255" t="s">
        <v>1486</v>
      </c>
      <c r="E255" t="s">
        <v>1485</v>
      </c>
      <c r="F255" s="1">
        <v>79.78</v>
      </c>
    </row>
    <row r="256" spans="1:6" ht="15" customHeight="1" x14ac:dyDescent="0.3">
      <c r="A256" t="s">
        <v>2650</v>
      </c>
      <c r="B256" t="s">
        <v>2666</v>
      </c>
      <c r="C256" t="s">
        <v>1481</v>
      </c>
      <c r="D256" t="s">
        <v>1483</v>
      </c>
      <c r="E256" t="s">
        <v>1482</v>
      </c>
      <c r="F256" s="1">
        <v>198.13</v>
      </c>
    </row>
    <row r="257" spans="1:6" ht="15" customHeight="1" x14ac:dyDescent="0.3">
      <c r="A257" t="s">
        <v>2650</v>
      </c>
      <c r="B257" t="s">
        <v>2666</v>
      </c>
      <c r="C257" t="s">
        <v>1479</v>
      </c>
      <c r="D257" t="s">
        <v>1480</v>
      </c>
      <c r="F257" s="1">
        <v>4245.32</v>
      </c>
    </row>
    <row r="258" spans="1:6" ht="15" customHeight="1" x14ac:dyDescent="0.3">
      <c r="A258" t="s">
        <v>2650</v>
      </c>
      <c r="B258" t="s">
        <v>2563</v>
      </c>
      <c r="C258" t="s">
        <v>1030</v>
      </c>
      <c r="D258" t="s">
        <v>1044</v>
      </c>
      <c r="E258" t="s">
        <v>1043</v>
      </c>
      <c r="F258" s="1">
        <v>800.47</v>
      </c>
    </row>
    <row r="259" spans="1:6" ht="15" customHeight="1" x14ac:dyDescent="0.3">
      <c r="A259" t="s">
        <v>2650</v>
      </c>
      <c r="B259" t="s">
        <v>2563</v>
      </c>
      <c r="C259" t="s">
        <v>1030</v>
      </c>
      <c r="D259" t="s">
        <v>1042</v>
      </c>
      <c r="E259" t="s">
        <v>1041</v>
      </c>
      <c r="F259" s="1">
        <v>175.52</v>
      </c>
    </row>
    <row r="260" spans="1:6" ht="15" customHeight="1" x14ac:dyDescent="0.3">
      <c r="A260" t="s">
        <v>2650</v>
      </c>
      <c r="B260" t="s">
        <v>2563</v>
      </c>
      <c r="C260" t="s">
        <v>1030</v>
      </c>
      <c r="D260" t="s">
        <v>1040</v>
      </c>
      <c r="E260" t="s">
        <v>1039</v>
      </c>
      <c r="F260" s="1">
        <v>708.27</v>
      </c>
    </row>
    <row r="261" spans="1:6" ht="15" customHeight="1" x14ac:dyDescent="0.3">
      <c r="A261" t="s">
        <v>2650</v>
      </c>
      <c r="B261" t="s">
        <v>2563</v>
      </c>
      <c r="C261" t="s">
        <v>1030</v>
      </c>
      <c r="D261" t="s">
        <v>1038</v>
      </c>
      <c r="E261" t="s">
        <v>1037</v>
      </c>
      <c r="F261" s="1">
        <v>961.37</v>
      </c>
    </row>
    <row r="262" spans="1:6" ht="15" customHeight="1" x14ac:dyDescent="0.3">
      <c r="A262" t="s">
        <v>2650</v>
      </c>
      <c r="B262" t="s">
        <v>2563</v>
      </c>
      <c r="C262" t="s">
        <v>1030</v>
      </c>
      <c r="D262" s="2" t="s">
        <v>7</v>
      </c>
      <c r="E262" t="s">
        <v>6</v>
      </c>
      <c r="F262" s="1">
        <v>3.14</v>
      </c>
    </row>
    <row r="263" spans="1:6" ht="15" customHeight="1" x14ac:dyDescent="0.3">
      <c r="A263" t="s">
        <v>2650</v>
      </c>
      <c r="B263" t="s">
        <v>2563</v>
      </c>
      <c r="C263" t="s">
        <v>1030</v>
      </c>
      <c r="D263" t="s">
        <v>1036</v>
      </c>
      <c r="E263" t="s">
        <v>1035</v>
      </c>
      <c r="F263" s="1">
        <v>1067.71</v>
      </c>
    </row>
    <row r="264" spans="1:6" ht="15" customHeight="1" x14ac:dyDescent="0.3">
      <c r="A264" t="s">
        <v>2650</v>
      </c>
      <c r="B264" t="s">
        <v>2563</v>
      </c>
      <c r="C264" t="s">
        <v>1030</v>
      </c>
      <c r="D264" t="s">
        <v>1034</v>
      </c>
      <c r="E264" t="s">
        <v>1033</v>
      </c>
      <c r="F264" s="1">
        <v>152.91999999999999</v>
      </c>
    </row>
    <row r="265" spans="1:6" ht="15" customHeight="1" x14ac:dyDescent="0.3">
      <c r="A265" t="s">
        <v>2650</v>
      </c>
      <c r="B265" t="s">
        <v>2563</v>
      </c>
      <c r="C265" t="s">
        <v>1030</v>
      </c>
      <c r="D265" t="s">
        <v>1032</v>
      </c>
      <c r="E265" t="s">
        <v>1031</v>
      </c>
      <c r="F265" s="1">
        <v>36.950000000000003</v>
      </c>
    </row>
    <row r="266" spans="1:6" ht="15" customHeight="1" x14ac:dyDescent="0.3">
      <c r="A266" t="s">
        <v>2650</v>
      </c>
      <c r="B266" t="s">
        <v>2563</v>
      </c>
      <c r="C266" t="s">
        <v>1026</v>
      </c>
      <c r="D266" t="s">
        <v>1029</v>
      </c>
      <c r="E266" t="s">
        <v>1028</v>
      </c>
      <c r="F266" s="1">
        <v>985.31</v>
      </c>
    </row>
    <row r="267" spans="1:6" ht="15" customHeight="1" x14ac:dyDescent="0.3">
      <c r="A267" t="s">
        <v>2650</v>
      </c>
      <c r="B267" t="s">
        <v>2563</v>
      </c>
      <c r="C267" t="s">
        <v>1024</v>
      </c>
      <c r="D267" t="s">
        <v>1025</v>
      </c>
      <c r="F267" s="1">
        <v>2103.3000000000002</v>
      </c>
    </row>
    <row r="268" spans="1:6" ht="15" customHeight="1" x14ac:dyDescent="0.3">
      <c r="A268" t="s">
        <v>2650</v>
      </c>
      <c r="B268" t="s">
        <v>2564</v>
      </c>
      <c r="C268" t="s">
        <v>982</v>
      </c>
      <c r="D268" s="2" t="s">
        <v>464</v>
      </c>
      <c r="E268" t="s">
        <v>463</v>
      </c>
      <c r="F268" s="1">
        <v>1497.13</v>
      </c>
    </row>
    <row r="269" spans="1:6" ht="15" customHeight="1" x14ac:dyDescent="0.3">
      <c r="A269" t="s">
        <v>2650</v>
      </c>
      <c r="B269" t="s">
        <v>2564</v>
      </c>
      <c r="C269" t="s">
        <v>982</v>
      </c>
      <c r="D269" s="2" t="s">
        <v>2671</v>
      </c>
      <c r="E269" t="s">
        <v>1023</v>
      </c>
      <c r="F269" s="1">
        <v>212.15</v>
      </c>
    </row>
    <row r="270" spans="1:6" ht="15" customHeight="1" x14ac:dyDescent="0.3">
      <c r="A270" t="s">
        <v>2650</v>
      </c>
      <c r="B270" t="s">
        <v>2564</v>
      </c>
      <c r="C270" t="s">
        <v>982</v>
      </c>
      <c r="D270" t="s">
        <v>1022</v>
      </c>
      <c r="E270" t="s">
        <v>1021</v>
      </c>
      <c r="F270" s="1">
        <v>111.7</v>
      </c>
    </row>
    <row r="271" spans="1:6" ht="15" customHeight="1" x14ac:dyDescent="0.3">
      <c r="A271" t="s">
        <v>2650</v>
      </c>
      <c r="B271" t="s">
        <v>2564</v>
      </c>
      <c r="C271" t="s">
        <v>982</v>
      </c>
      <c r="D271" s="2" t="s">
        <v>2591</v>
      </c>
      <c r="F271" s="1">
        <v>24.5</v>
      </c>
    </row>
    <row r="272" spans="1:6" ht="15" customHeight="1" x14ac:dyDescent="0.3">
      <c r="A272" t="s">
        <v>2650</v>
      </c>
      <c r="B272" t="s">
        <v>2564</v>
      </c>
      <c r="C272" t="s">
        <v>982</v>
      </c>
      <c r="D272" t="s">
        <v>1020</v>
      </c>
      <c r="E272" t="s">
        <v>1019</v>
      </c>
      <c r="F272" s="1">
        <v>41.64</v>
      </c>
    </row>
    <row r="273" spans="1:6" ht="15" customHeight="1" x14ac:dyDescent="0.3">
      <c r="A273" t="s">
        <v>2650</v>
      </c>
      <c r="B273" t="s">
        <v>2564</v>
      </c>
      <c r="C273" t="s">
        <v>982</v>
      </c>
      <c r="D273" t="s">
        <v>1018</v>
      </c>
      <c r="E273" t="s">
        <v>1017</v>
      </c>
      <c r="F273" s="1">
        <v>118.27</v>
      </c>
    </row>
    <row r="274" spans="1:6" ht="15" customHeight="1" x14ac:dyDescent="0.3">
      <c r="A274" t="s">
        <v>2650</v>
      </c>
      <c r="B274" t="s">
        <v>2564</v>
      </c>
      <c r="C274" t="s">
        <v>982</v>
      </c>
      <c r="D274" t="s">
        <v>1016</v>
      </c>
      <c r="E274" t="s">
        <v>1015</v>
      </c>
      <c r="F274" s="1">
        <v>302.44</v>
      </c>
    </row>
    <row r="275" spans="1:6" ht="15" customHeight="1" x14ac:dyDescent="0.3">
      <c r="A275" t="s">
        <v>2650</v>
      </c>
      <c r="B275" t="s">
        <v>2564</v>
      </c>
      <c r="C275" t="s">
        <v>982</v>
      </c>
      <c r="D275" t="s">
        <v>1014</v>
      </c>
      <c r="E275" t="s">
        <v>1013</v>
      </c>
      <c r="F275" s="1">
        <v>488.49</v>
      </c>
    </row>
    <row r="276" spans="1:6" ht="15" customHeight="1" x14ac:dyDescent="0.3">
      <c r="A276" t="s">
        <v>2650</v>
      </c>
      <c r="B276" t="s">
        <v>2564</v>
      </c>
      <c r="C276" t="s">
        <v>982</v>
      </c>
      <c r="D276" t="s">
        <v>1012</v>
      </c>
      <c r="E276" t="s">
        <v>1011</v>
      </c>
      <c r="F276" s="1">
        <v>182.01</v>
      </c>
    </row>
    <row r="277" spans="1:6" ht="15" customHeight="1" x14ac:dyDescent="0.3">
      <c r="A277" t="s">
        <v>2650</v>
      </c>
      <c r="B277" t="s">
        <v>2564</v>
      </c>
      <c r="C277" t="s">
        <v>982</v>
      </c>
      <c r="D277" t="s">
        <v>1010</v>
      </c>
      <c r="E277" t="s">
        <v>1009</v>
      </c>
      <c r="F277" s="1">
        <v>252.62</v>
      </c>
    </row>
    <row r="278" spans="1:6" ht="15" customHeight="1" x14ac:dyDescent="0.3">
      <c r="A278" t="s">
        <v>2650</v>
      </c>
      <c r="B278" t="s">
        <v>2564</v>
      </c>
      <c r="C278" t="s">
        <v>982</v>
      </c>
      <c r="D278" t="s">
        <v>1008</v>
      </c>
      <c r="E278" t="s">
        <v>1007</v>
      </c>
      <c r="F278" s="1">
        <v>163.55000000000001</v>
      </c>
    </row>
    <row r="279" spans="1:6" ht="15" customHeight="1" x14ac:dyDescent="0.3">
      <c r="A279" t="s">
        <v>2650</v>
      </c>
      <c r="B279" t="s">
        <v>2564</v>
      </c>
      <c r="C279" t="s">
        <v>982</v>
      </c>
      <c r="D279" t="s">
        <v>1006</v>
      </c>
      <c r="E279" t="s">
        <v>1005</v>
      </c>
      <c r="F279" s="1">
        <v>226.1</v>
      </c>
    </row>
    <row r="280" spans="1:6" ht="15" customHeight="1" x14ac:dyDescent="0.3">
      <c r="A280" t="s">
        <v>2650</v>
      </c>
      <c r="B280" t="s">
        <v>2564</v>
      </c>
      <c r="C280" t="s">
        <v>982</v>
      </c>
      <c r="D280" t="s">
        <v>1004</v>
      </c>
      <c r="E280" t="s">
        <v>1003</v>
      </c>
      <c r="F280" s="1">
        <v>255.43</v>
      </c>
    </row>
    <row r="281" spans="1:6" ht="15" customHeight="1" x14ac:dyDescent="0.3">
      <c r="A281" t="s">
        <v>2650</v>
      </c>
      <c r="B281" t="s">
        <v>2564</v>
      </c>
      <c r="C281" t="s">
        <v>982</v>
      </c>
      <c r="D281" t="s">
        <v>1002</v>
      </c>
      <c r="E281" t="s">
        <v>1001</v>
      </c>
      <c r="F281" s="1">
        <v>354.49</v>
      </c>
    </row>
    <row r="282" spans="1:6" ht="15" customHeight="1" x14ac:dyDescent="0.3">
      <c r="A282" t="s">
        <v>2650</v>
      </c>
      <c r="B282" t="s">
        <v>2564</v>
      </c>
      <c r="C282" t="s">
        <v>982</v>
      </c>
      <c r="D282" t="s">
        <v>1000</v>
      </c>
      <c r="E282" t="s">
        <v>999</v>
      </c>
      <c r="F282" s="1">
        <v>52.5</v>
      </c>
    </row>
    <row r="283" spans="1:6" ht="15" customHeight="1" x14ac:dyDescent="0.3">
      <c r="A283" t="s">
        <v>2650</v>
      </c>
      <c r="B283" t="s">
        <v>2564</v>
      </c>
      <c r="C283" t="s">
        <v>982</v>
      </c>
      <c r="D283" t="s">
        <v>998</v>
      </c>
      <c r="E283" t="s">
        <v>997</v>
      </c>
      <c r="F283" s="1">
        <v>47.58</v>
      </c>
    </row>
    <row r="284" spans="1:6" ht="15" customHeight="1" x14ac:dyDescent="0.3">
      <c r="A284" t="s">
        <v>2650</v>
      </c>
      <c r="B284" t="s">
        <v>2564</v>
      </c>
      <c r="C284" t="s">
        <v>982</v>
      </c>
      <c r="D284" t="s">
        <v>996</v>
      </c>
      <c r="E284" t="s">
        <v>995</v>
      </c>
      <c r="F284" s="1">
        <v>311.24</v>
      </c>
    </row>
    <row r="285" spans="1:6" ht="15" customHeight="1" x14ac:dyDescent="0.3">
      <c r="A285" t="s">
        <v>2650</v>
      </c>
      <c r="B285" t="s">
        <v>2564</v>
      </c>
      <c r="C285" t="s">
        <v>982</v>
      </c>
      <c r="D285" t="s">
        <v>994</v>
      </c>
      <c r="E285" t="s">
        <v>993</v>
      </c>
      <c r="F285" s="1">
        <v>210.75</v>
      </c>
    </row>
    <row r="286" spans="1:6" ht="15" customHeight="1" x14ac:dyDescent="0.3">
      <c r="A286" t="s">
        <v>2650</v>
      </c>
      <c r="B286" t="s">
        <v>2564</v>
      </c>
      <c r="C286" t="s">
        <v>982</v>
      </c>
      <c r="D286" t="s">
        <v>992</v>
      </c>
      <c r="E286" t="s">
        <v>991</v>
      </c>
      <c r="F286" s="1">
        <v>342.36</v>
      </c>
    </row>
    <row r="287" spans="1:6" ht="15" customHeight="1" x14ac:dyDescent="0.3">
      <c r="A287" t="s">
        <v>2650</v>
      </c>
      <c r="B287" t="s">
        <v>2564</v>
      </c>
      <c r="C287" t="s">
        <v>982</v>
      </c>
      <c r="D287" t="s">
        <v>990</v>
      </c>
      <c r="E287" t="s">
        <v>989</v>
      </c>
      <c r="F287" s="1">
        <v>304.5</v>
      </c>
    </row>
    <row r="288" spans="1:6" ht="15" customHeight="1" x14ac:dyDescent="0.3">
      <c r="A288" t="s">
        <v>2650</v>
      </c>
      <c r="B288" t="s">
        <v>2564</v>
      </c>
      <c r="C288" t="s">
        <v>982</v>
      </c>
      <c r="D288" t="s">
        <v>988</v>
      </c>
      <c r="E288" t="s">
        <v>987</v>
      </c>
      <c r="F288" s="1">
        <v>105.14</v>
      </c>
    </row>
    <row r="289" spans="1:6" ht="15" customHeight="1" x14ac:dyDescent="0.3">
      <c r="A289" t="s">
        <v>2650</v>
      </c>
      <c r="B289" t="s">
        <v>2564</v>
      </c>
      <c r="C289" t="s">
        <v>982</v>
      </c>
      <c r="D289" t="s">
        <v>986</v>
      </c>
      <c r="E289" t="s">
        <v>985</v>
      </c>
      <c r="F289" s="1">
        <v>350.31</v>
      </c>
    </row>
    <row r="290" spans="1:6" ht="15" customHeight="1" x14ac:dyDescent="0.3">
      <c r="A290" t="s">
        <v>2650</v>
      </c>
      <c r="B290" t="s">
        <v>2564</v>
      </c>
      <c r="C290" t="s">
        <v>982</v>
      </c>
      <c r="D290" t="s">
        <v>984</v>
      </c>
      <c r="E290" t="s">
        <v>983</v>
      </c>
      <c r="F290" s="1">
        <v>172.87</v>
      </c>
    </row>
    <row r="291" spans="1:6" ht="15" customHeight="1" x14ac:dyDescent="0.3">
      <c r="A291" t="s">
        <v>2650</v>
      </c>
      <c r="B291" t="s">
        <v>2564</v>
      </c>
      <c r="C291" t="s">
        <v>958</v>
      </c>
      <c r="D291" t="s">
        <v>959</v>
      </c>
      <c r="F291" s="1">
        <v>216.58</v>
      </c>
    </row>
    <row r="292" spans="1:6" ht="15" customHeight="1" x14ac:dyDescent="0.3">
      <c r="A292" t="s">
        <v>2650</v>
      </c>
      <c r="B292" t="s">
        <v>2564</v>
      </c>
      <c r="C292" t="s">
        <v>958</v>
      </c>
      <c r="D292" t="s">
        <v>981</v>
      </c>
      <c r="E292" t="s">
        <v>980</v>
      </c>
      <c r="F292" s="1">
        <v>58.16</v>
      </c>
    </row>
    <row r="293" spans="1:6" ht="15" customHeight="1" x14ac:dyDescent="0.3">
      <c r="A293" t="s">
        <v>2650</v>
      </c>
      <c r="B293" t="s">
        <v>2564</v>
      </c>
      <c r="C293" t="s">
        <v>958</v>
      </c>
      <c r="D293" s="2" t="s">
        <v>979</v>
      </c>
      <c r="F293" s="1">
        <v>131.18</v>
      </c>
    </row>
    <row r="294" spans="1:6" ht="15" customHeight="1" x14ac:dyDescent="0.3">
      <c r="A294" t="s">
        <v>2650</v>
      </c>
      <c r="B294" t="s">
        <v>2564</v>
      </c>
      <c r="C294" t="s">
        <v>958</v>
      </c>
      <c r="D294" t="s">
        <v>978</v>
      </c>
      <c r="F294" s="1">
        <v>901.89</v>
      </c>
    </row>
    <row r="295" spans="1:6" ht="15" customHeight="1" x14ac:dyDescent="0.3">
      <c r="A295" t="s">
        <v>2650</v>
      </c>
      <c r="B295" t="s">
        <v>2564</v>
      </c>
      <c r="C295" t="s">
        <v>958</v>
      </c>
      <c r="D295" t="s">
        <v>977</v>
      </c>
      <c r="F295" s="1">
        <v>53.72</v>
      </c>
    </row>
    <row r="296" spans="1:6" ht="15" customHeight="1" x14ac:dyDescent="0.3">
      <c r="A296" t="s">
        <v>2650</v>
      </c>
      <c r="B296" t="s">
        <v>2564</v>
      </c>
      <c r="C296" t="s">
        <v>958</v>
      </c>
      <c r="D296" t="s">
        <v>976</v>
      </c>
      <c r="E296" t="s">
        <v>975</v>
      </c>
      <c r="F296" s="1">
        <v>72.05</v>
      </c>
    </row>
    <row r="297" spans="1:6" ht="15" customHeight="1" x14ac:dyDescent="0.3">
      <c r="A297" t="s">
        <v>2650</v>
      </c>
      <c r="B297" t="s">
        <v>2564</v>
      </c>
      <c r="C297" t="s">
        <v>958</v>
      </c>
      <c r="D297" t="s">
        <v>974</v>
      </c>
      <c r="F297" s="1">
        <v>117.67</v>
      </c>
    </row>
    <row r="298" spans="1:6" ht="15" customHeight="1" x14ac:dyDescent="0.3">
      <c r="A298" t="s">
        <v>2650</v>
      </c>
      <c r="B298" t="s">
        <v>2564</v>
      </c>
      <c r="C298" t="s">
        <v>958</v>
      </c>
      <c r="D298" t="s">
        <v>973</v>
      </c>
      <c r="F298" s="1">
        <v>142.88999999999999</v>
      </c>
    </row>
    <row r="299" spans="1:6" ht="15" customHeight="1" x14ac:dyDescent="0.3">
      <c r="A299" t="s">
        <v>2650</v>
      </c>
      <c r="B299" t="s">
        <v>2564</v>
      </c>
      <c r="C299" t="s">
        <v>958</v>
      </c>
      <c r="D299" t="s">
        <v>972</v>
      </c>
      <c r="F299" s="1">
        <v>88.07</v>
      </c>
    </row>
    <row r="300" spans="1:6" ht="15" customHeight="1" x14ac:dyDescent="0.3">
      <c r="A300" t="s">
        <v>2650</v>
      </c>
      <c r="B300" t="s">
        <v>2564</v>
      </c>
      <c r="C300" t="s">
        <v>958</v>
      </c>
      <c r="D300" t="s">
        <v>971</v>
      </c>
      <c r="F300" s="1">
        <v>123.62</v>
      </c>
    </row>
    <row r="301" spans="1:6" ht="15" customHeight="1" x14ac:dyDescent="0.3">
      <c r="A301" t="s">
        <v>2650</v>
      </c>
      <c r="B301" t="s">
        <v>2564</v>
      </c>
      <c r="C301" t="s">
        <v>958</v>
      </c>
      <c r="D301" s="2" t="s">
        <v>970</v>
      </c>
      <c r="E301" t="s">
        <v>969</v>
      </c>
      <c r="F301" s="1">
        <v>37.01</v>
      </c>
    </row>
    <row r="302" spans="1:6" ht="15" customHeight="1" x14ac:dyDescent="0.3">
      <c r="A302" t="s">
        <v>2650</v>
      </c>
      <c r="B302" t="s">
        <v>2564</v>
      </c>
      <c r="C302" t="s">
        <v>958</v>
      </c>
      <c r="D302" t="s">
        <v>968</v>
      </c>
      <c r="F302" s="1">
        <v>127.1</v>
      </c>
    </row>
    <row r="303" spans="1:6" ht="15" customHeight="1" x14ac:dyDescent="0.3">
      <c r="A303" t="s">
        <v>2650</v>
      </c>
      <c r="B303" t="s">
        <v>2564</v>
      </c>
      <c r="C303" t="s">
        <v>958</v>
      </c>
      <c r="D303" t="s">
        <v>967</v>
      </c>
      <c r="F303" s="1">
        <v>579.22</v>
      </c>
    </row>
    <row r="304" spans="1:6" ht="15" customHeight="1" x14ac:dyDescent="0.3">
      <c r="A304" t="s">
        <v>2650</v>
      </c>
      <c r="B304" t="s">
        <v>2564</v>
      </c>
      <c r="C304" t="s">
        <v>958</v>
      </c>
      <c r="D304" s="2" t="s">
        <v>2611</v>
      </c>
      <c r="F304" s="1">
        <v>131.18</v>
      </c>
    </row>
    <row r="305" spans="1:6" ht="15" customHeight="1" x14ac:dyDescent="0.3">
      <c r="A305" t="s">
        <v>2650</v>
      </c>
      <c r="B305" t="s">
        <v>2564</v>
      </c>
      <c r="C305" t="s">
        <v>958</v>
      </c>
      <c r="D305" t="s">
        <v>966</v>
      </c>
      <c r="F305" s="1">
        <v>233.1</v>
      </c>
    </row>
    <row r="306" spans="1:6" ht="15" customHeight="1" x14ac:dyDescent="0.3">
      <c r="A306" t="s">
        <v>2650</v>
      </c>
      <c r="B306" t="s">
        <v>2564</v>
      </c>
      <c r="C306" t="s">
        <v>958</v>
      </c>
      <c r="D306" t="s">
        <v>965</v>
      </c>
      <c r="E306" t="s">
        <v>964</v>
      </c>
      <c r="F306" s="1">
        <v>216</v>
      </c>
    </row>
    <row r="307" spans="1:6" ht="15" customHeight="1" x14ac:dyDescent="0.3">
      <c r="A307" t="s">
        <v>2650</v>
      </c>
      <c r="B307" t="s">
        <v>2564</v>
      </c>
      <c r="C307" t="s">
        <v>958</v>
      </c>
      <c r="D307" t="s">
        <v>963</v>
      </c>
      <c r="E307" t="s">
        <v>962</v>
      </c>
      <c r="F307" s="1">
        <v>396.02</v>
      </c>
    </row>
    <row r="308" spans="1:6" ht="15" customHeight="1" x14ac:dyDescent="0.3">
      <c r="A308" t="s">
        <v>2650</v>
      </c>
      <c r="B308" t="s">
        <v>2564</v>
      </c>
      <c r="C308" t="s">
        <v>958</v>
      </c>
      <c r="D308" t="s">
        <v>961</v>
      </c>
      <c r="F308" s="1">
        <v>126</v>
      </c>
    </row>
    <row r="309" spans="1:6" ht="15" customHeight="1" x14ac:dyDescent="0.3">
      <c r="A309" t="s">
        <v>2650</v>
      </c>
      <c r="B309" t="s">
        <v>2564</v>
      </c>
      <c r="C309" t="s">
        <v>958</v>
      </c>
      <c r="D309" t="s">
        <v>960</v>
      </c>
      <c r="F309" s="1">
        <v>26.44</v>
      </c>
    </row>
    <row r="310" spans="1:6" ht="15" customHeight="1" x14ac:dyDescent="0.3">
      <c r="A310" t="s">
        <v>2650</v>
      </c>
      <c r="B310" t="s">
        <v>2564</v>
      </c>
      <c r="C310" t="s">
        <v>948</v>
      </c>
      <c r="D310" t="s">
        <v>957</v>
      </c>
      <c r="F310" s="1">
        <v>15161.45</v>
      </c>
    </row>
    <row r="311" spans="1:6" ht="15" customHeight="1" x14ac:dyDescent="0.3">
      <c r="A311" t="s">
        <v>2650</v>
      </c>
      <c r="B311" t="s">
        <v>2564</v>
      </c>
      <c r="C311" t="s">
        <v>948</v>
      </c>
      <c r="D311" t="s">
        <v>956</v>
      </c>
      <c r="F311" s="1">
        <v>1685.38</v>
      </c>
    </row>
    <row r="312" spans="1:6" ht="15" customHeight="1" x14ac:dyDescent="0.3">
      <c r="A312" t="s">
        <v>2650</v>
      </c>
      <c r="B312" t="s">
        <v>2564</v>
      </c>
      <c r="C312" t="s">
        <v>948</v>
      </c>
      <c r="D312" s="2" t="s">
        <v>955</v>
      </c>
      <c r="F312" s="1">
        <v>515.59</v>
      </c>
    </row>
    <row r="313" spans="1:6" ht="15" customHeight="1" x14ac:dyDescent="0.3">
      <c r="A313" t="s">
        <v>2650</v>
      </c>
      <c r="B313" t="s">
        <v>2564</v>
      </c>
      <c r="C313" t="s">
        <v>948</v>
      </c>
      <c r="D313" s="2" t="s">
        <v>2587</v>
      </c>
      <c r="F313" s="1">
        <v>105.02</v>
      </c>
    </row>
    <row r="314" spans="1:6" ht="15" customHeight="1" x14ac:dyDescent="0.3">
      <c r="A314" t="s">
        <v>2650</v>
      </c>
      <c r="B314" t="s">
        <v>2564</v>
      </c>
      <c r="C314" t="s">
        <v>948</v>
      </c>
      <c r="D314" t="s">
        <v>954</v>
      </c>
      <c r="E314" t="s">
        <v>953</v>
      </c>
      <c r="F314" s="1">
        <v>15161.45</v>
      </c>
    </row>
    <row r="315" spans="1:6" ht="15" customHeight="1" x14ac:dyDescent="0.3">
      <c r="A315" t="s">
        <v>2650</v>
      </c>
      <c r="B315" t="s">
        <v>2564</v>
      </c>
      <c r="C315" t="s">
        <v>948</v>
      </c>
      <c r="D315" t="s">
        <v>952</v>
      </c>
      <c r="E315" t="s">
        <v>951</v>
      </c>
      <c r="F315" s="1">
        <v>5086.62</v>
      </c>
    </row>
    <row r="316" spans="1:6" ht="15" customHeight="1" x14ac:dyDescent="0.3">
      <c r="A316" t="s">
        <v>2650</v>
      </c>
      <c r="B316" t="s">
        <v>2564</v>
      </c>
      <c r="C316" t="s">
        <v>948</v>
      </c>
      <c r="D316" t="s">
        <v>950</v>
      </c>
      <c r="F316" s="1">
        <v>1987.52</v>
      </c>
    </row>
    <row r="317" spans="1:6" ht="15" customHeight="1" x14ac:dyDescent="0.3">
      <c r="A317" t="s">
        <v>2650</v>
      </c>
      <c r="B317" t="s">
        <v>2564</v>
      </c>
      <c r="C317" t="s">
        <v>948</v>
      </c>
      <c r="D317" s="2" t="s">
        <v>949</v>
      </c>
      <c r="F317" s="1">
        <v>660</v>
      </c>
    </row>
    <row r="318" spans="1:6" ht="15" customHeight="1" x14ac:dyDescent="0.3">
      <c r="A318" t="s">
        <v>2650</v>
      </c>
      <c r="B318" t="s">
        <v>2538</v>
      </c>
      <c r="C318" t="s">
        <v>2425</v>
      </c>
      <c r="D318" t="s">
        <v>2437</v>
      </c>
      <c r="E318" t="s">
        <v>2436</v>
      </c>
      <c r="F318" s="1">
        <v>121</v>
      </c>
    </row>
    <row r="319" spans="1:6" ht="15" customHeight="1" x14ac:dyDescent="0.3">
      <c r="A319" t="s">
        <v>2650</v>
      </c>
      <c r="B319" t="s">
        <v>2538</v>
      </c>
      <c r="C319" t="s">
        <v>2425</v>
      </c>
      <c r="D319" t="s">
        <v>2435</v>
      </c>
      <c r="E319" t="s">
        <v>2434</v>
      </c>
      <c r="F319" s="1">
        <v>126.96</v>
      </c>
    </row>
    <row r="320" spans="1:6" ht="15" customHeight="1" x14ac:dyDescent="0.3">
      <c r="A320" t="s">
        <v>2650</v>
      </c>
      <c r="B320" t="s">
        <v>2538</v>
      </c>
      <c r="C320" t="s">
        <v>2425</v>
      </c>
      <c r="D320" t="s">
        <v>2433</v>
      </c>
      <c r="E320" t="s">
        <v>2432</v>
      </c>
      <c r="F320" s="1">
        <v>1439.78</v>
      </c>
    </row>
    <row r="321" spans="1:6" ht="15" customHeight="1" x14ac:dyDescent="0.3">
      <c r="A321" t="s">
        <v>2650</v>
      </c>
      <c r="B321" t="s">
        <v>2538</v>
      </c>
      <c r="C321" t="s">
        <v>2425</v>
      </c>
      <c r="D321" t="s">
        <v>2431</v>
      </c>
      <c r="E321" t="s">
        <v>2430</v>
      </c>
      <c r="F321" s="1">
        <v>119.67</v>
      </c>
    </row>
    <row r="322" spans="1:6" ht="15" customHeight="1" x14ac:dyDescent="0.3">
      <c r="A322" t="s">
        <v>2650</v>
      </c>
      <c r="B322" t="s">
        <v>2538</v>
      </c>
      <c r="C322" t="s">
        <v>2425</v>
      </c>
      <c r="D322" t="s">
        <v>2429</v>
      </c>
      <c r="E322" t="s">
        <v>2428</v>
      </c>
      <c r="F322" s="1">
        <v>116.31</v>
      </c>
    </row>
    <row r="323" spans="1:6" ht="15" customHeight="1" x14ac:dyDescent="0.3">
      <c r="A323" t="s">
        <v>2650</v>
      </c>
      <c r="B323" t="s">
        <v>2538</v>
      </c>
      <c r="C323" t="s">
        <v>2425</v>
      </c>
      <c r="D323" t="s">
        <v>2427</v>
      </c>
      <c r="E323" t="s">
        <v>2426</v>
      </c>
      <c r="F323" s="1">
        <v>191.48</v>
      </c>
    </row>
    <row r="324" spans="1:6" ht="15" customHeight="1" x14ac:dyDescent="0.3">
      <c r="A324" t="s">
        <v>2650</v>
      </c>
      <c r="B324" t="s">
        <v>2538</v>
      </c>
      <c r="C324" t="s">
        <v>2421</v>
      </c>
      <c r="D324" t="s">
        <v>2424</v>
      </c>
      <c r="F324" s="1">
        <v>110.2</v>
      </c>
    </row>
    <row r="325" spans="1:6" ht="15" customHeight="1" x14ac:dyDescent="0.3">
      <c r="A325" t="s">
        <v>2650</v>
      </c>
      <c r="B325" t="s">
        <v>2538</v>
      </c>
      <c r="C325" t="s">
        <v>2421</v>
      </c>
      <c r="D325" t="s">
        <v>2423</v>
      </c>
      <c r="E325" t="s">
        <v>2422</v>
      </c>
      <c r="F325" s="1">
        <v>47.58</v>
      </c>
    </row>
    <row r="326" spans="1:6" ht="15" customHeight="1" x14ac:dyDescent="0.3">
      <c r="A326" t="s">
        <v>2650</v>
      </c>
      <c r="B326" t="s">
        <v>2538</v>
      </c>
      <c r="C326" t="s">
        <v>2418</v>
      </c>
      <c r="D326" t="s">
        <v>2420</v>
      </c>
      <c r="F326" s="1">
        <v>5100.8900000000003</v>
      </c>
    </row>
    <row r="327" spans="1:6" ht="15" customHeight="1" x14ac:dyDescent="0.3">
      <c r="A327" t="s">
        <v>2650</v>
      </c>
      <c r="B327" t="s">
        <v>2538</v>
      </c>
      <c r="C327" t="s">
        <v>2418</v>
      </c>
      <c r="D327" t="s">
        <v>2419</v>
      </c>
      <c r="F327" s="1">
        <v>439.65</v>
      </c>
    </row>
    <row r="328" spans="1:6" ht="15" customHeight="1" x14ac:dyDescent="0.3">
      <c r="A328" t="s">
        <v>2650</v>
      </c>
      <c r="B328" t="s">
        <v>2566</v>
      </c>
      <c r="C328" t="s">
        <v>859</v>
      </c>
      <c r="D328" s="2" t="s">
        <v>2661</v>
      </c>
      <c r="E328" t="s">
        <v>862</v>
      </c>
      <c r="F328" s="1">
        <v>252.62</v>
      </c>
    </row>
    <row r="329" spans="1:6" ht="15" customHeight="1" x14ac:dyDescent="0.3">
      <c r="A329" t="s">
        <v>2650</v>
      </c>
      <c r="B329" t="s">
        <v>2566</v>
      </c>
      <c r="C329" t="s">
        <v>859</v>
      </c>
      <c r="D329" s="2" t="s">
        <v>444</v>
      </c>
      <c r="E329" t="s">
        <v>443</v>
      </c>
      <c r="F329" s="1">
        <v>73.13</v>
      </c>
    </row>
    <row r="330" spans="1:6" ht="15" customHeight="1" x14ac:dyDescent="0.3">
      <c r="A330" t="s">
        <v>2650</v>
      </c>
      <c r="B330" t="s">
        <v>2566</v>
      </c>
      <c r="C330" t="s">
        <v>859</v>
      </c>
      <c r="D330" s="2" t="s">
        <v>279</v>
      </c>
      <c r="E330" t="s">
        <v>278</v>
      </c>
      <c r="F330" s="1">
        <v>227.5</v>
      </c>
    </row>
    <row r="331" spans="1:6" ht="15" customHeight="1" x14ac:dyDescent="0.3">
      <c r="A331" t="s">
        <v>2650</v>
      </c>
      <c r="B331" t="s">
        <v>2566</v>
      </c>
      <c r="C331" t="s">
        <v>859</v>
      </c>
      <c r="D331" t="s">
        <v>861</v>
      </c>
      <c r="E331" t="s">
        <v>860</v>
      </c>
      <c r="F331" s="1">
        <v>680.29</v>
      </c>
    </row>
    <row r="332" spans="1:6" ht="15" customHeight="1" x14ac:dyDescent="0.3">
      <c r="A332" t="s">
        <v>2650</v>
      </c>
      <c r="B332" t="s">
        <v>2566</v>
      </c>
      <c r="C332" t="s">
        <v>858</v>
      </c>
      <c r="D332" s="2" t="s">
        <v>376</v>
      </c>
      <c r="F332" s="1">
        <v>1040.1600000000001</v>
      </c>
    </row>
    <row r="333" spans="1:6" ht="15" customHeight="1" x14ac:dyDescent="0.3">
      <c r="A333" t="s">
        <v>2650</v>
      </c>
      <c r="B333" t="s">
        <v>2567</v>
      </c>
      <c r="C333" t="s">
        <v>760</v>
      </c>
      <c r="D333" t="s">
        <v>783</v>
      </c>
      <c r="E333" t="s">
        <v>782</v>
      </c>
      <c r="F333" s="1">
        <v>233.09</v>
      </c>
    </row>
    <row r="334" spans="1:6" ht="15" customHeight="1" x14ac:dyDescent="0.3">
      <c r="A334" t="s">
        <v>2650</v>
      </c>
      <c r="B334" t="s">
        <v>2567</v>
      </c>
      <c r="C334" t="s">
        <v>760</v>
      </c>
      <c r="D334" t="s">
        <v>781</v>
      </c>
      <c r="E334" t="s">
        <v>780</v>
      </c>
      <c r="F334" s="1">
        <v>106.38</v>
      </c>
    </row>
    <row r="335" spans="1:6" ht="15" customHeight="1" x14ac:dyDescent="0.3">
      <c r="A335" t="s">
        <v>2650</v>
      </c>
      <c r="B335" t="s">
        <v>2567</v>
      </c>
      <c r="C335" t="s">
        <v>760</v>
      </c>
      <c r="D335" t="s">
        <v>779</v>
      </c>
      <c r="E335" t="s">
        <v>778</v>
      </c>
      <c r="F335" s="1">
        <v>90.21</v>
      </c>
    </row>
    <row r="336" spans="1:6" ht="15" customHeight="1" x14ac:dyDescent="0.3">
      <c r="A336" t="s">
        <v>2650</v>
      </c>
      <c r="B336" t="s">
        <v>2567</v>
      </c>
      <c r="C336" t="s">
        <v>760</v>
      </c>
      <c r="D336" t="s">
        <v>777</v>
      </c>
      <c r="E336" t="s">
        <v>776</v>
      </c>
      <c r="F336" s="1">
        <v>264.61</v>
      </c>
    </row>
    <row r="337" spans="1:6" ht="15" customHeight="1" x14ac:dyDescent="0.3">
      <c r="A337" t="s">
        <v>2650</v>
      </c>
      <c r="B337" t="s">
        <v>2567</v>
      </c>
      <c r="C337" t="s">
        <v>760</v>
      </c>
      <c r="D337" t="s">
        <v>775</v>
      </c>
      <c r="E337" t="s">
        <v>774</v>
      </c>
      <c r="F337" s="1">
        <v>327.99</v>
      </c>
    </row>
    <row r="338" spans="1:6" ht="15" customHeight="1" x14ac:dyDescent="0.3">
      <c r="A338" t="s">
        <v>2650</v>
      </c>
      <c r="B338" t="s">
        <v>2567</v>
      </c>
      <c r="C338" t="s">
        <v>760</v>
      </c>
      <c r="D338" t="s">
        <v>773</v>
      </c>
      <c r="E338" t="s">
        <v>772</v>
      </c>
      <c r="F338" s="1">
        <v>299.89999999999998</v>
      </c>
    </row>
    <row r="339" spans="1:6" ht="15" customHeight="1" x14ac:dyDescent="0.3">
      <c r="A339" t="s">
        <v>2650</v>
      </c>
      <c r="B339" t="s">
        <v>2567</v>
      </c>
      <c r="C339" t="s">
        <v>760</v>
      </c>
      <c r="D339" t="s">
        <v>771</v>
      </c>
      <c r="E339" t="s">
        <v>770</v>
      </c>
      <c r="F339" s="1">
        <v>152.25</v>
      </c>
    </row>
    <row r="340" spans="1:6" ht="15" customHeight="1" x14ac:dyDescent="0.3">
      <c r="A340" t="s">
        <v>2650</v>
      </c>
      <c r="B340" t="s">
        <v>2567</v>
      </c>
      <c r="C340" t="s">
        <v>760</v>
      </c>
      <c r="D340" t="s">
        <v>769</v>
      </c>
      <c r="E340" t="s">
        <v>768</v>
      </c>
      <c r="F340" s="1">
        <v>220.73</v>
      </c>
    </row>
    <row r="341" spans="1:6" ht="15" customHeight="1" x14ac:dyDescent="0.3">
      <c r="A341" t="s">
        <v>2650</v>
      </c>
      <c r="B341" t="s">
        <v>2567</v>
      </c>
      <c r="C341" t="s">
        <v>760</v>
      </c>
      <c r="D341" t="s">
        <v>767</v>
      </c>
      <c r="E341" t="s">
        <v>766</v>
      </c>
      <c r="F341" s="1">
        <v>2121.46</v>
      </c>
    </row>
    <row r="342" spans="1:6" ht="15" customHeight="1" x14ac:dyDescent="0.3">
      <c r="A342" t="s">
        <v>2650</v>
      </c>
      <c r="B342" t="s">
        <v>2567</v>
      </c>
      <c r="C342" t="s">
        <v>760</v>
      </c>
      <c r="D342" t="s">
        <v>765</v>
      </c>
      <c r="F342" s="1">
        <v>554.16999999999996</v>
      </c>
    </row>
    <row r="343" spans="1:6" ht="15" customHeight="1" x14ac:dyDescent="0.3">
      <c r="A343" t="s">
        <v>2650</v>
      </c>
      <c r="B343" t="s">
        <v>2567</v>
      </c>
      <c r="C343" t="s">
        <v>760</v>
      </c>
      <c r="D343" t="s">
        <v>764</v>
      </c>
      <c r="E343" t="s">
        <v>763</v>
      </c>
      <c r="F343" s="1">
        <v>672.72</v>
      </c>
    </row>
    <row r="344" spans="1:6" ht="15" customHeight="1" x14ac:dyDescent="0.3">
      <c r="A344" t="s">
        <v>2650</v>
      </c>
      <c r="B344" t="s">
        <v>2567</v>
      </c>
      <c r="C344" t="s">
        <v>760</v>
      </c>
      <c r="D344" t="s">
        <v>762</v>
      </c>
      <c r="E344" t="s">
        <v>761</v>
      </c>
      <c r="F344" s="1">
        <v>392.2</v>
      </c>
    </row>
    <row r="345" spans="1:6" ht="15" customHeight="1" x14ac:dyDescent="0.3">
      <c r="A345" t="s">
        <v>2650</v>
      </c>
      <c r="B345" t="s">
        <v>2567</v>
      </c>
      <c r="C345" t="s">
        <v>754</v>
      </c>
      <c r="D345" t="s">
        <v>759</v>
      </c>
      <c r="E345" t="s">
        <v>758</v>
      </c>
      <c r="F345" s="1">
        <v>98.5</v>
      </c>
    </row>
    <row r="346" spans="1:6" ht="15" customHeight="1" x14ac:dyDescent="0.3">
      <c r="A346" t="s">
        <v>2650</v>
      </c>
      <c r="B346" t="s">
        <v>2567</v>
      </c>
      <c r="C346" t="s">
        <v>754</v>
      </c>
      <c r="D346" s="2" t="s">
        <v>2634</v>
      </c>
      <c r="E346" t="s">
        <v>757</v>
      </c>
      <c r="F346" s="1">
        <f>132.18+240.31</f>
        <v>372.49</v>
      </c>
    </row>
    <row r="347" spans="1:6" ht="15" customHeight="1" x14ac:dyDescent="0.3">
      <c r="A347" t="s">
        <v>2650</v>
      </c>
      <c r="B347" t="s">
        <v>2567</v>
      </c>
      <c r="C347" t="s">
        <v>754</v>
      </c>
      <c r="D347" t="s">
        <v>756</v>
      </c>
      <c r="E347" t="s">
        <v>755</v>
      </c>
      <c r="F347" s="1">
        <v>242.37</v>
      </c>
    </row>
    <row r="348" spans="1:6" ht="15" customHeight="1" x14ac:dyDescent="0.3">
      <c r="A348" t="s">
        <v>2650</v>
      </c>
      <c r="B348" t="s">
        <v>2568</v>
      </c>
      <c r="C348" t="s">
        <v>747</v>
      </c>
      <c r="D348" s="2" t="s">
        <v>753</v>
      </c>
      <c r="E348" t="s">
        <v>752</v>
      </c>
      <c r="F348" s="1">
        <v>73.13</v>
      </c>
    </row>
    <row r="349" spans="1:6" ht="15" customHeight="1" x14ac:dyDescent="0.3">
      <c r="A349" t="s">
        <v>2650</v>
      </c>
      <c r="B349" t="s">
        <v>2568</v>
      </c>
      <c r="C349" t="s">
        <v>747</v>
      </c>
      <c r="D349" s="2" t="s">
        <v>107</v>
      </c>
      <c r="E349" t="s">
        <v>106</v>
      </c>
      <c r="F349" s="1">
        <v>144.94</v>
      </c>
    </row>
    <row r="350" spans="1:6" ht="15" customHeight="1" x14ac:dyDescent="0.3">
      <c r="A350" t="s">
        <v>2650</v>
      </c>
      <c r="B350" t="s">
        <v>2568</v>
      </c>
      <c r="C350" t="s">
        <v>747</v>
      </c>
      <c r="D350" t="s">
        <v>751</v>
      </c>
      <c r="E350" t="s">
        <v>750</v>
      </c>
      <c r="F350" s="1">
        <v>135.87</v>
      </c>
    </row>
    <row r="351" spans="1:6" ht="15" customHeight="1" x14ac:dyDescent="0.3">
      <c r="A351" t="s">
        <v>2650</v>
      </c>
      <c r="B351" t="s">
        <v>2568</v>
      </c>
      <c r="C351" t="s">
        <v>747</v>
      </c>
      <c r="D351" s="2" t="s">
        <v>749</v>
      </c>
      <c r="E351" t="s">
        <v>748</v>
      </c>
      <c r="F351" s="1">
        <v>69.14</v>
      </c>
    </row>
    <row r="352" spans="1:6" ht="15" customHeight="1" x14ac:dyDescent="0.3">
      <c r="A352" t="s">
        <v>2650</v>
      </c>
      <c r="B352" t="s">
        <v>2568</v>
      </c>
      <c r="C352" t="s">
        <v>743</v>
      </c>
      <c r="D352" t="s">
        <v>746</v>
      </c>
      <c r="F352" s="1">
        <v>44.17</v>
      </c>
    </row>
    <row r="353" spans="1:6" ht="15" customHeight="1" x14ac:dyDescent="0.3">
      <c r="A353" t="s">
        <v>2650</v>
      </c>
      <c r="B353" t="s">
        <v>2568</v>
      </c>
      <c r="C353" t="s">
        <v>743</v>
      </c>
      <c r="D353" s="2" t="s">
        <v>744</v>
      </c>
      <c r="E353" t="s">
        <v>745</v>
      </c>
      <c r="F353" s="1">
        <v>524.29999999999995</v>
      </c>
    </row>
    <row r="354" spans="1:6" ht="15" customHeight="1" x14ac:dyDescent="0.3">
      <c r="A354" t="s">
        <v>2650</v>
      </c>
      <c r="B354" t="s">
        <v>2568</v>
      </c>
      <c r="C354" t="s">
        <v>743</v>
      </c>
      <c r="D354" s="2" t="s">
        <v>79</v>
      </c>
      <c r="E354" t="s">
        <v>78</v>
      </c>
      <c r="F354" s="1">
        <v>110.3</v>
      </c>
    </row>
    <row r="355" spans="1:6" ht="15" customHeight="1" x14ac:dyDescent="0.3">
      <c r="A355" t="s">
        <v>2650</v>
      </c>
      <c r="B355" t="s">
        <v>2568</v>
      </c>
      <c r="C355" t="s">
        <v>743</v>
      </c>
      <c r="D355" s="2" t="s">
        <v>88</v>
      </c>
      <c r="E355" t="s">
        <v>87</v>
      </c>
      <c r="F355" s="1">
        <v>246</v>
      </c>
    </row>
    <row r="356" spans="1:6" ht="15" customHeight="1" x14ac:dyDescent="0.3">
      <c r="A356" t="s">
        <v>2650</v>
      </c>
      <c r="B356" t="s">
        <v>2572</v>
      </c>
      <c r="C356" t="s">
        <v>518</v>
      </c>
      <c r="D356" t="s">
        <v>554</v>
      </c>
      <c r="E356" t="s">
        <v>553</v>
      </c>
      <c r="F356" s="1">
        <v>482.91</v>
      </c>
    </row>
    <row r="357" spans="1:6" ht="15" customHeight="1" x14ac:dyDescent="0.3">
      <c r="A357" t="s">
        <v>2650</v>
      </c>
      <c r="B357" t="s">
        <v>2572</v>
      </c>
      <c r="C357" t="s">
        <v>518</v>
      </c>
      <c r="D357" t="s">
        <v>552</v>
      </c>
      <c r="E357" t="s">
        <v>551</v>
      </c>
      <c r="F357" s="1">
        <v>113.02</v>
      </c>
    </row>
    <row r="358" spans="1:6" ht="15" customHeight="1" x14ac:dyDescent="0.3">
      <c r="A358" t="s">
        <v>2650</v>
      </c>
      <c r="B358" t="s">
        <v>2572</v>
      </c>
      <c r="C358" t="s">
        <v>518</v>
      </c>
      <c r="D358" t="s">
        <v>550</v>
      </c>
      <c r="E358" t="s">
        <v>549</v>
      </c>
      <c r="F358" s="1">
        <v>466.16</v>
      </c>
    </row>
    <row r="359" spans="1:6" ht="15" customHeight="1" x14ac:dyDescent="0.3">
      <c r="A359" t="s">
        <v>2650</v>
      </c>
      <c r="B359" t="s">
        <v>2572</v>
      </c>
      <c r="C359" t="s">
        <v>518</v>
      </c>
      <c r="D359" t="s">
        <v>548</v>
      </c>
      <c r="E359" t="s">
        <v>547</v>
      </c>
      <c r="F359" s="1">
        <v>84.14</v>
      </c>
    </row>
    <row r="360" spans="1:6" ht="15" customHeight="1" x14ac:dyDescent="0.3">
      <c r="A360" t="s">
        <v>2650</v>
      </c>
      <c r="B360" t="s">
        <v>2572</v>
      </c>
      <c r="C360" t="s">
        <v>518</v>
      </c>
      <c r="D360" t="s">
        <v>546</v>
      </c>
      <c r="E360" t="s">
        <v>545</v>
      </c>
      <c r="F360" s="1">
        <v>422.91</v>
      </c>
    </row>
    <row r="361" spans="1:6" ht="15" customHeight="1" x14ac:dyDescent="0.3">
      <c r="A361" t="s">
        <v>2650</v>
      </c>
      <c r="B361" t="s">
        <v>2572</v>
      </c>
      <c r="C361" t="s">
        <v>518</v>
      </c>
      <c r="D361" t="s">
        <v>544</v>
      </c>
      <c r="E361" t="s">
        <v>543</v>
      </c>
      <c r="F361" s="1">
        <v>107.45</v>
      </c>
    </row>
    <row r="362" spans="1:6" ht="15" customHeight="1" x14ac:dyDescent="0.3">
      <c r="A362" t="s">
        <v>2650</v>
      </c>
      <c r="B362" t="s">
        <v>2572</v>
      </c>
      <c r="C362" t="s">
        <v>518</v>
      </c>
      <c r="D362" t="s">
        <v>542</v>
      </c>
      <c r="E362" t="s">
        <v>541</v>
      </c>
      <c r="F362" s="1">
        <v>119.67</v>
      </c>
    </row>
    <row r="363" spans="1:6" ht="15" customHeight="1" x14ac:dyDescent="0.3">
      <c r="A363" t="s">
        <v>2650</v>
      </c>
      <c r="B363" t="s">
        <v>2572</v>
      </c>
      <c r="C363" t="s">
        <v>518</v>
      </c>
      <c r="D363" t="s">
        <v>540</v>
      </c>
      <c r="E363" t="s">
        <v>539</v>
      </c>
      <c r="F363" s="1">
        <v>482.91</v>
      </c>
    </row>
    <row r="364" spans="1:6" ht="15" customHeight="1" x14ac:dyDescent="0.3">
      <c r="A364" t="s">
        <v>2650</v>
      </c>
      <c r="B364" t="s">
        <v>2572</v>
      </c>
      <c r="C364" t="s">
        <v>518</v>
      </c>
      <c r="D364" t="s">
        <v>538</v>
      </c>
      <c r="E364" t="s">
        <v>537</v>
      </c>
      <c r="F364" s="1">
        <v>114.35</v>
      </c>
    </row>
    <row r="365" spans="1:6" ht="15" customHeight="1" x14ac:dyDescent="0.3">
      <c r="A365" t="s">
        <v>2650</v>
      </c>
      <c r="B365" t="s">
        <v>2572</v>
      </c>
      <c r="C365" t="s">
        <v>518</v>
      </c>
      <c r="D365" t="s">
        <v>536</v>
      </c>
      <c r="E365" t="s">
        <v>535</v>
      </c>
      <c r="F365" s="1">
        <v>93.43</v>
      </c>
    </row>
    <row r="366" spans="1:6" ht="15" customHeight="1" x14ac:dyDescent="0.3">
      <c r="A366" t="s">
        <v>2650</v>
      </c>
      <c r="B366" t="s">
        <v>2572</v>
      </c>
      <c r="C366" t="s">
        <v>518</v>
      </c>
      <c r="D366" t="s">
        <v>534</v>
      </c>
      <c r="E366" t="s">
        <v>533</v>
      </c>
      <c r="F366" s="1">
        <v>234.07</v>
      </c>
    </row>
    <row r="367" spans="1:6" ht="15" customHeight="1" x14ac:dyDescent="0.3">
      <c r="A367" t="s">
        <v>2650</v>
      </c>
      <c r="B367" t="s">
        <v>2572</v>
      </c>
      <c r="C367" t="s">
        <v>518</v>
      </c>
      <c r="D367" t="s">
        <v>532</v>
      </c>
      <c r="E367" t="s">
        <v>531</v>
      </c>
      <c r="F367" s="1">
        <v>286.12</v>
      </c>
    </row>
    <row r="368" spans="1:6" ht="15" customHeight="1" x14ac:dyDescent="0.3">
      <c r="A368" t="s">
        <v>2650</v>
      </c>
      <c r="B368" t="s">
        <v>2572</v>
      </c>
      <c r="C368" t="s">
        <v>518</v>
      </c>
      <c r="D368" t="s">
        <v>530</v>
      </c>
      <c r="E368" t="s">
        <v>529</v>
      </c>
      <c r="F368" s="1">
        <v>101.06</v>
      </c>
    </row>
    <row r="369" spans="1:6" ht="15" customHeight="1" x14ac:dyDescent="0.3">
      <c r="A369" t="s">
        <v>2650</v>
      </c>
      <c r="B369" t="s">
        <v>2572</v>
      </c>
      <c r="C369" t="s">
        <v>518</v>
      </c>
      <c r="D369" t="s">
        <v>528</v>
      </c>
      <c r="E369" t="s">
        <v>527</v>
      </c>
      <c r="F369" s="1">
        <v>127.94</v>
      </c>
    </row>
    <row r="370" spans="1:6" ht="15" customHeight="1" x14ac:dyDescent="0.3">
      <c r="A370" t="s">
        <v>2650</v>
      </c>
      <c r="B370" t="s">
        <v>2572</v>
      </c>
      <c r="C370" t="s">
        <v>518</v>
      </c>
      <c r="D370" t="s">
        <v>526</v>
      </c>
      <c r="E370" t="s">
        <v>525</v>
      </c>
      <c r="F370" s="1">
        <v>343.68</v>
      </c>
    </row>
    <row r="371" spans="1:6" ht="15" customHeight="1" x14ac:dyDescent="0.3">
      <c r="A371" t="s">
        <v>2650</v>
      </c>
      <c r="B371" t="s">
        <v>2572</v>
      </c>
      <c r="C371" t="s">
        <v>518</v>
      </c>
      <c r="D371" t="s">
        <v>522</v>
      </c>
      <c r="E371" t="s">
        <v>521</v>
      </c>
      <c r="F371" s="1">
        <v>335.08</v>
      </c>
    </row>
    <row r="372" spans="1:6" ht="15" customHeight="1" x14ac:dyDescent="0.3">
      <c r="A372" t="s">
        <v>2650</v>
      </c>
      <c r="B372" t="s">
        <v>2572</v>
      </c>
      <c r="C372" t="s">
        <v>518</v>
      </c>
      <c r="D372" t="s">
        <v>524</v>
      </c>
      <c r="E372" t="s">
        <v>523</v>
      </c>
      <c r="F372" s="1">
        <v>79.78</v>
      </c>
    </row>
    <row r="373" spans="1:6" ht="15" customHeight="1" x14ac:dyDescent="0.3">
      <c r="A373" t="s">
        <v>2650</v>
      </c>
      <c r="B373" t="s">
        <v>2572</v>
      </c>
      <c r="C373" t="s">
        <v>518</v>
      </c>
      <c r="D373" t="s">
        <v>520</v>
      </c>
      <c r="E373" t="s">
        <v>519</v>
      </c>
      <c r="F373" s="1">
        <v>147.6</v>
      </c>
    </row>
    <row r="374" spans="1:6" ht="15" customHeight="1" x14ac:dyDescent="0.3">
      <c r="A374" t="s">
        <v>2650</v>
      </c>
      <c r="B374" t="s">
        <v>2572</v>
      </c>
      <c r="C374" t="s">
        <v>511</v>
      </c>
      <c r="D374" t="s">
        <v>517</v>
      </c>
      <c r="E374" t="s">
        <v>516</v>
      </c>
      <c r="F374" s="1">
        <v>81.98</v>
      </c>
    </row>
    <row r="375" spans="1:6" ht="15" customHeight="1" x14ac:dyDescent="0.3">
      <c r="A375" t="s">
        <v>2650</v>
      </c>
      <c r="B375" t="s">
        <v>2572</v>
      </c>
      <c r="C375" t="s">
        <v>511</v>
      </c>
      <c r="D375" t="s">
        <v>515</v>
      </c>
      <c r="F375" s="1">
        <v>117.55</v>
      </c>
    </row>
    <row r="376" spans="1:6" ht="15" customHeight="1" x14ac:dyDescent="0.3">
      <c r="A376" t="s">
        <v>2650</v>
      </c>
      <c r="B376" t="s">
        <v>2572</v>
      </c>
      <c r="C376" t="s">
        <v>511</v>
      </c>
      <c r="D376" t="s">
        <v>514</v>
      </c>
      <c r="F376" s="1">
        <v>215.09</v>
      </c>
    </row>
    <row r="377" spans="1:6" ht="15" customHeight="1" x14ac:dyDescent="0.3">
      <c r="A377" t="s">
        <v>2650</v>
      </c>
      <c r="B377" t="s">
        <v>2572</v>
      </c>
      <c r="C377" t="s">
        <v>511</v>
      </c>
      <c r="D377" t="s">
        <v>513</v>
      </c>
      <c r="F377" s="1">
        <v>96.14</v>
      </c>
    </row>
    <row r="378" spans="1:6" ht="15" customHeight="1" x14ac:dyDescent="0.3">
      <c r="A378" t="s">
        <v>2650</v>
      </c>
      <c r="B378" t="s">
        <v>2572</v>
      </c>
      <c r="C378" t="s">
        <v>511</v>
      </c>
      <c r="D378" s="2" t="s">
        <v>393</v>
      </c>
      <c r="E378" t="s">
        <v>392</v>
      </c>
      <c r="F378" s="1">
        <f>28.53+57.08</f>
        <v>85.61</v>
      </c>
    </row>
    <row r="379" spans="1:6" ht="15" customHeight="1" x14ac:dyDescent="0.3">
      <c r="A379" t="s">
        <v>2650</v>
      </c>
      <c r="B379" t="s">
        <v>2572</v>
      </c>
      <c r="C379" t="s">
        <v>511</v>
      </c>
      <c r="D379" s="2" t="s">
        <v>512</v>
      </c>
      <c r="F379" s="1">
        <f>884.22+442.11</f>
        <v>1326.33</v>
      </c>
    </row>
    <row r="380" spans="1:6" ht="15" customHeight="1" x14ac:dyDescent="0.3">
      <c r="A380" t="s">
        <v>2650</v>
      </c>
      <c r="B380" t="s">
        <v>2572</v>
      </c>
      <c r="C380" t="s">
        <v>504</v>
      </c>
      <c r="D380" t="s">
        <v>510</v>
      </c>
      <c r="F380" s="1">
        <v>1330.56</v>
      </c>
    </row>
    <row r="381" spans="1:6" ht="15" customHeight="1" x14ac:dyDescent="0.3">
      <c r="A381" t="s">
        <v>2650</v>
      </c>
      <c r="B381" t="s">
        <v>2572</v>
      </c>
      <c r="C381" t="s">
        <v>504</v>
      </c>
      <c r="D381" t="s">
        <v>507</v>
      </c>
      <c r="E381" t="s">
        <v>506</v>
      </c>
      <c r="F381" s="1">
        <v>3907.13</v>
      </c>
    </row>
    <row r="382" spans="1:6" ht="15" customHeight="1" x14ac:dyDescent="0.3">
      <c r="A382" t="s">
        <v>2650</v>
      </c>
      <c r="B382" t="s">
        <v>2572</v>
      </c>
      <c r="C382" t="s">
        <v>504</v>
      </c>
      <c r="D382" s="2" t="s">
        <v>508</v>
      </c>
      <c r="F382" s="1">
        <v>150.55000000000001</v>
      </c>
    </row>
    <row r="383" spans="1:6" ht="15" customHeight="1" x14ac:dyDescent="0.3">
      <c r="A383" t="s">
        <v>2650</v>
      </c>
      <c r="B383" t="s">
        <v>2572</v>
      </c>
      <c r="C383" t="s">
        <v>504</v>
      </c>
      <c r="D383" t="s">
        <v>509</v>
      </c>
      <c r="F383" s="1">
        <v>2295.31</v>
      </c>
    </row>
    <row r="384" spans="1:6" ht="15" customHeight="1" x14ac:dyDescent="0.3">
      <c r="A384" t="s">
        <v>2650</v>
      </c>
      <c r="B384" t="s">
        <v>2572</v>
      </c>
      <c r="C384" t="s">
        <v>504</v>
      </c>
      <c r="D384" t="s">
        <v>505</v>
      </c>
      <c r="F384" s="1">
        <v>1582.81</v>
      </c>
    </row>
    <row r="385" spans="1:6" ht="15" customHeight="1" x14ac:dyDescent="0.3">
      <c r="A385" t="s">
        <v>2650</v>
      </c>
      <c r="B385" t="s">
        <v>2574</v>
      </c>
      <c r="C385" t="s">
        <v>403</v>
      </c>
      <c r="D385" s="2" t="s">
        <v>464</v>
      </c>
      <c r="E385" t="s">
        <v>463</v>
      </c>
      <c r="F385" s="1">
        <v>1497.14</v>
      </c>
    </row>
    <row r="386" spans="1:6" ht="15" customHeight="1" x14ac:dyDescent="0.3">
      <c r="A386" t="s">
        <v>2650</v>
      </c>
      <c r="B386" t="s">
        <v>2574</v>
      </c>
      <c r="C386" t="s">
        <v>403</v>
      </c>
      <c r="D386" t="s">
        <v>462</v>
      </c>
      <c r="E386" t="s">
        <v>461</v>
      </c>
      <c r="F386" s="1">
        <v>622.49</v>
      </c>
    </row>
    <row r="387" spans="1:6" ht="15" customHeight="1" x14ac:dyDescent="0.3">
      <c r="A387" t="s">
        <v>2650</v>
      </c>
      <c r="B387" t="s">
        <v>2574</v>
      </c>
      <c r="C387" t="s">
        <v>403</v>
      </c>
      <c r="D387" s="2" t="s">
        <v>460</v>
      </c>
      <c r="E387" t="s">
        <v>459</v>
      </c>
      <c r="F387" s="1">
        <v>369.31</v>
      </c>
    </row>
    <row r="388" spans="1:6" ht="15" customHeight="1" x14ac:dyDescent="0.3">
      <c r="A388" t="s">
        <v>2650</v>
      </c>
      <c r="B388" t="s">
        <v>2574</v>
      </c>
      <c r="C388" t="s">
        <v>403</v>
      </c>
      <c r="D388" t="s">
        <v>454</v>
      </c>
      <c r="E388" t="s">
        <v>453</v>
      </c>
      <c r="F388" s="1">
        <v>58.15</v>
      </c>
    </row>
    <row r="389" spans="1:6" ht="15" customHeight="1" x14ac:dyDescent="0.3">
      <c r="A389" t="s">
        <v>2650</v>
      </c>
      <c r="B389" t="s">
        <v>2574</v>
      </c>
      <c r="C389" t="s">
        <v>403</v>
      </c>
      <c r="D389" t="s">
        <v>452</v>
      </c>
      <c r="E389" t="s">
        <v>451</v>
      </c>
      <c r="F389" s="1">
        <v>58.15</v>
      </c>
    </row>
    <row r="390" spans="1:6" ht="15" customHeight="1" x14ac:dyDescent="0.3">
      <c r="A390" t="s">
        <v>2650</v>
      </c>
      <c r="B390" t="s">
        <v>2574</v>
      </c>
      <c r="C390" t="s">
        <v>403</v>
      </c>
      <c r="D390" t="s">
        <v>450</v>
      </c>
      <c r="E390" t="s">
        <v>449</v>
      </c>
      <c r="F390" s="1">
        <v>323.12</v>
      </c>
    </row>
    <row r="391" spans="1:6" ht="15" customHeight="1" x14ac:dyDescent="0.3">
      <c r="A391" t="s">
        <v>2650</v>
      </c>
      <c r="B391" t="s">
        <v>2574</v>
      </c>
      <c r="C391" t="s">
        <v>403</v>
      </c>
      <c r="D391" t="s">
        <v>448</v>
      </c>
      <c r="E391" t="s">
        <v>447</v>
      </c>
      <c r="F391" s="1">
        <v>1114.3399999999999</v>
      </c>
    </row>
    <row r="392" spans="1:6" ht="15" customHeight="1" x14ac:dyDescent="0.3">
      <c r="A392" t="s">
        <v>2650</v>
      </c>
      <c r="B392" t="s">
        <v>2574</v>
      </c>
      <c r="C392" t="s">
        <v>403</v>
      </c>
      <c r="D392" t="s">
        <v>458</v>
      </c>
      <c r="E392" t="s">
        <v>457</v>
      </c>
      <c r="F392" s="1">
        <v>1946.68</v>
      </c>
    </row>
    <row r="393" spans="1:6" ht="15" customHeight="1" x14ac:dyDescent="0.3">
      <c r="A393" t="s">
        <v>2650</v>
      </c>
      <c r="B393" t="s">
        <v>2574</v>
      </c>
      <c r="C393" t="s">
        <v>403</v>
      </c>
      <c r="D393" t="s">
        <v>456</v>
      </c>
      <c r="E393" t="s">
        <v>455</v>
      </c>
      <c r="F393" s="1">
        <v>4411.95</v>
      </c>
    </row>
    <row r="394" spans="1:6" ht="15" customHeight="1" x14ac:dyDescent="0.3">
      <c r="A394" t="s">
        <v>2650</v>
      </c>
      <c r="B394" t="s">
        <v>2574</v>
      </c>
      <c r="C394" t="s">
        <v>403</v>
      </c>
      <c r="D394" t="s">
        <v>446</v>
      </c>
      <c r="E394" t="s">
        <v>445</v>
      </c>
      <c r="F394" s="1">
        <v>1198.9000000000001</v>
      </c>
    </row>
    <row r="395" spans="1:6" ht="15" customHeight="1" x14ac:dyDescent="0.3">
      <c r="A395" t="s">
        <v>2650</v>
      </c>
      <c r="B395" t="s">
        <v>2574</v>
      </c>
      <c r="C395" t="s">
        <v>403</v>
      </c>
      <c r="D395" s="2" t="s">
        <v>444</v>
      </c>
      <c r="E395" t="s">
        <v>443</v>
      </c>
      <c r="F395" s="1">
        <v>73.13</v>
      </c>
    </row>
    <row r="396" spans="1:6" ht="15" customHeight="1" x14ac:dyDescent="0.3">
      <c r="A396" t="s">
        <v>2650</v>
      </c>
      <c r="B396" t="s">
        <v>2574</v>
      </c>
      <c r="C396" t="s">
        <v>403</v>
      </c>
      <c r="D396" t="s">
        <v>442</v>
      </c>
      <c r="E396" t="s">
        <v>441</v>
      </c>
      <c r="F396" s="1">
        <v>159.55000000000001</v>
      </c>
    </row>
    <row r="397" spans="1:6" ht="15" customHeight="1" x14ac:dyDescent="0.3">
      <c r="A397" t="s">
        <v>2650</v>
      </c>
      <c r="B397" t="s">
        <v>2574</v>
      </c>
      <c r="C397" t="s">
        <v>403</v>
      </c>
      <c r="D397" t="s">
        <v>440</v>
      </c>
      <c r="E397" t="s">
        <v>439</v>
      </c>
      <c r="F397" s="1">
        <v>267.27</v>
      </c>
    </row>
    <row r="398" spans="1:6" ht="15" customHeight="1" x14ac:dyDescent="0.3">
      <c r="A398" t="s">
        <v>2650</v>
      </c>
      <c r="B398" t="s">
        <v>2574</v>
      </c>
      <c r="C398" t="s">
        <v>403</v>
      </c>
      <c r="D398" t="s">
        <v>438</v>
      </c>
      <c r="E398" t="s">
        <v>437</v>
      </c>
      <c r="F398" s="1">
        <v>392.15</v>
      </c>
    </row>
    <row r="399" spans="1:6" ht="15" customHeight="1" x14ac:dyDescent="0.3">
      <c r="A399" t="s">
        <v>2650</v>
      </c>
      <c r="B399" t="s">
        <v>2574</v>
      </c>
      <c r="C399" t="s">
        <v>403</v>
      </c>
      <c r="D399" t="s">
        <v>436</v>
      </c>
      <c r="E399" t="s">
        <v>435</v>
      </c>
      <c r="F399" s="1">
        <v>1336.35</v>
      </c>
    </row>
    <row r="400" spans="1:6" ht="15" customHeight="1" x14ac:dyDescent="0.3">
      <c r="A400" t="s">
        <v>2650</v>
      </c>
      <c r="B400" t="s">
        <v>2574</v>
      </c>
      <c r="C400" t="s">
        <v>403</v>
      </c>
      <c r="D400" t="s">
        <v>434</v>
      </c>
      <c r="E400" t="s">
        <v>433</v>
      </c>
      <c r="F400" s="1">
        <v>1229.3800000000001</v>
      </c>
    </row>
    <row r="401" spans="1:6" ht="15" customHeight="1" x14ac:dyDescent="0.3">
      <c r="A401" t="s">
        <v>2650</v>
      </c>
      <c r="B401" t="s">
        <v>2574</v>
      </c>
      <c r="C401" t="s">
        <v>403</v>
      </c>
      <c r="D401" t="s">
        <v>430</v>
      </c>
      <c r="E401" t="s">
        <v>429</v>
      </c>
      <c r="F401" s="1">
        <v>102.39</v>
      </c>
    </row>
    <row r="402" spans="1:6" ht="15" customHeight="1" x14ac:dyDescent="0.3">
      <c r="A402" t="s">
        <v>2650</v>
      </c>
      <c r="B402" t="s">
        <v>2574</v>
      </c>
      <c r="C402" t="s">
        <v>403</v>
      </c>
      <c r="D402" t="s">
        <v>432</v>
      </c>
      <c r="E402" t="s">
        <v>431</v>
      </c>
      <c r="F402" s="1">
        <v>346.13</v>
      </c>
    </row>
    <row r="403" spans="1:6" ht="15" customHeight="1" x14ac:dyDescent="0.3">
      <c r="A403" t="s">
        <v>2650</v>
      </c>
      <c r="B403" t="s">
        <v>2574</v>
      </c>
      <c r="C403" t="s">
        <v>403</v>
      </c>
      <c r="D403" s="2" t="s">
        <v>428</v>
      </c>
      <c r="E403" t="s">
        <v>427</v>
      </c>
      <c r="F403" s="1">
        <f>232.7+16.38</f>
        <v>249.07999999999998</v>
      </c>
    </row>
    <row r="404" spans="1:6" ht="15" customHeight="1" x14ac:dyDescent="0.3">
      <c r="A404" t="s">
        <v>2650</v>
      </c>
      <c r="B404" t="s">
        <v>2574</v>
      </c>
      <c r="C404" t="s">
        <v>403</v>
      </c>
      <c r="D404" s="2" t="s">
        <v>295</v>
      </c>
      <c r="E404" t="s">
        <v>294</v>
      </c>
      <c r="F404" s="1">
        <v>112.85</v>
      </c>
    </row>
    <row r="405" spans="1:6" ht="15" customHeight="1" x14ac:dyDescent="0.3">
      <c r="A405" t="s">
        <v>2650</v>
      </c>
      <c r="B405" t="s">
        <v>2574</v>
      </c>
      <c r="C405" t="s">
        <v>403</v>
      </c>
      <c r="D405" t="s">
        <v>426</v>
      </c>
      <c r="E405" t="s">
        <v>425</v>
      </c>
      <c r="F405" s="1">
        <v>58.15</v>
      </c>
    </row>
    <row r="406" spans="1:6" ht="15" customHeight="1" x14ac:dyDescent="0.3">
      <c r="A406" t="s">
        <v>2650</v>
      </c>
      <c r="B406" t="s">
        <v>2574</v>
      </c>
      <c r="C406" t="s">
        <v>403</v>
      </c>
      <c r="D406" t="s">
        <v>424</v>
      </c>
      <c r="E406" t="s">
        <v>423</v>
      </c>
      <c r="F406" s="1">
        <v>82.45</v>
      </c>
    </row>
    <row r="407" spans="1:6" ht="15" customHeight="1" x14ac:dyDescent="0.3">
      <c r="A407" t="s">
        <v>2650</v>
      </c>
      <c r="B407" t="s">
        <v>2574</v>
      </c>
      <c r="C407" t="s">
        <v>403</v>
      </c>
      <c r="D407" t="s">
        <v>422</v>
      </c>
      <c r="E407" t="s">
        <v>421</v>
      </c>
      <c r="F407" s="1">
        <v>54.88</v>
      </c>
    </row>
    <row r="408" spans="1:6" ht="15" customHeight="1" x14ac:dyDescent="0.3">
      <c r="A408" t="s">
        <v>2650</v>
      </c>
      <c r="B408" t="s">
        <v>2574</v>
      </c>
      <c r="C408" t="s">
        <v>403</v>
      </c>
      <c r="D408" t="s">
        <v>420</v>
      </c>
      <c r="E408" t="s">
        <v>419</v>
      </c>
      <c r="F408" s="1">
        <v>348.93</v>
      </c>
    </row>
    <row r="409" spans="1:6" ht="15" customHeight="1" x14ac:dyDescent="0.3">
      <c r="A409" t="s">
        <v>2650</v>
      </c>
      <c r="B409" t="s">
        <v>2574</v>
      </c>
      <c r="C409" t="s">
        <v>403</v>
      </c>
      <c r="D409" t="s">
        <v>418</v>
      </c>
      <c r="E409" t="s">
        <v>417</v>
      </c>
      <c r="F409" s="1">
        <v>579.16</v>
      </c>
    </row>
    <row r="410" spans="1:6" ht="15" customHeight="1" x14ac:dyDescent="0.3">
      <c r="A410" t="s">
        <v>2650</v>
      </c>
      <c r="B410" t="s">
        <v>2574</v>
      </c>
      <c r="C410" t="s">
        <v>403</v>
      </c>
      <c r="D410" t="s">
        <v>416</v>
      </c>
      <c r="E410" t="s">
        <v>415</v>
      </c>
      <c r="F410" s="1">
        <v>586.20000000000005</v>
      </c>
    </row>
    <row r="411" spans="1:6" ht="15" customHeight="1" x14ac:dyDescent="0.3">
      <c r="A411" t="s">
        <v>2650</v>
      </c>
      <c r="B411" t="s">
        <v>2574</v>
      </c>
      <c r="C411" t="s">
        <v>403</v>
      </c>
      <c r="D411" t="s">
        <v>414</v>
      </c>
      <c r="E411" t="s">
        <v>413</v>
      </c>
      <c r="F411" s="1">
        <v>85.76</v>
      </c>
    </row>
    <row r="412" spans="1:6" ht="15" customHeight="1" x14ac:dyDescent="0.3">
      <c r="A412" t="s">
        <v>2650</v>
      </c>
      <c r="B412" t="s">
        <v>2574</v>
      </c>
      <c r="C412" t="s">
        <v>403</v>
      </c>
      <c r="D412" t="s">
        <v>410</v>
      </c>
      <c r="E412" t="s">
        <v>409</v>
      </c>
      <c r="F412" s="1">
        <v>478.7</v>
      </c>
    </row>
    <row r="413" spans="1:6" ht="15" customHeight="1" x14ac:dyDescent="0.3">
      <c r="A413" t="s">
        <v>2650</v>
      </c>
      <c r="B413" t="s">
        <v>2574</v>
      </c>
      <c r="C413" t="s">
        <v>403</v>
      </c>
      <c r="D413" t="s">
        <v>408</v>
      </c>
      <c r="E413" t="s">
        <v>407</v>
      </c>
      <c r="F413" s="1">
        <v>92.03</v>
      </c>
    </row>
    <row r="414" spans="1:6" ht="15" customHeight="1" x14ac:dyDescent="0.3">
      <c r="A414" t="s">
        <v>2650</v>
      </c>
      <c r="B414" t="s">
        <v>2574</v>
      </c>
      <c r="C414" t="s">
        <v>403</v>
      </c>
      <c r="D414" t="s">
        <v>412</v>
      </c>
      <c r="E414" t="s">
        <v>411</v>
      </c>
      <c r="F414" s="1">
        <v>563.86</v>
      </c>
    </row>
    <row r="415" spans="1:6" ht="15" customHeight="1" x14ac:dyDescent="0.3">
      <c r="A415" t="s">
        <v>2650</v>
      </c>
      <c r="B415" t="s">
        <v>2574</v>
      </c>
      <c r="C415" t="s">
        <v>403</v>
      </c>
      <c r="D415" t="s">
        <v>406</v>
      </c>
      <c r="E415" t="s">
        <v>405</v>
      </c>
      <c r="F415" s="1">
        <v>146.27000000000001</v>
      </c>
    </row>
    <row r="416" spans="1:6" ht="15" customHeight="1" x14ac:dyDescent="0.3">
      <c r="A416" t="s">
        <v>2650</v>
      </c>
      <c r="B416" t="s">
        <v>2574</v>
      </c>
      <c r="C416" t="s">
        <v>403</v>
      </c>
      <c r="D416" t="s">
        <v>404</v>
      </c>
      <c r="F416" s="1">
        <v>55.85</v>
      </c>
    </row>
    <row r="417" spans="1:6" ht="15" customHeight="1" x14ac:dyDescent="0.3">
      <c r="A417" t="s">
        <v>2650</v>
      </c>
      <c r="B417" t="s">
        <v>2574</v>
      </c>
      <c r="C417" t="s">
        <v>377</v>
      </c>
      <c r="D417" t="s">
        <v>402</v>
      </c>
      <c r="E417" t="s">
        <v>401</v>
      </c>
      <c r="F417" s="1">
        <v>243.19</v>
      </c>
    </row>
    <row r="418" spans="1:6" ht="15" customHeight="1" x14ac:dyDescent="0.3">
      <c r="A418" t="s">
        <v>2650</v>
      </c>
      <c r="B418" t="s">
        <v>2574</v>
      </c>
      <c r="C418" t="s">
        <v>377</v>
      </c>
      <c r="D418" t="s">
        <v>400</v>
      </c>
      <c r="E418" t="s">
        <v>399</v>
      </c>
      <c r="F418" s="1">
        <v>29.15</v>
      </c>
    </row>
    <row r="419" spans="1:6" ht="15" customHeight="1" x14ac:dyDescent="0.3">
      <c r="A419" t="s">
        <v>2650</v>
      </c>
      <c r="B419" t="s">
        <v>2574</v>
      </c>
      <c r="C419" t="s">
        <v>377</v>
      </c>
      <c r="D419" t="s">
        <v>398</v>
      </c>
      <c r="F419" s="1">
        <v>214.2</v>
      </c>
    </row>
    <row r="420" spans="1:6" ht="15" customHeight="1" x14ac:dyDescent="0.3">
      <c r="A420" t="s">
        <v>2650</v>
      </c>
      <c r="B420" t="s">
        <v>2574</v>
      </c>
      <c r="C420" t="s">
        <v>377</v>
      </c>
      <c r="D420" t="s">
        <v>397</v>
      </c>
      <c r="F420" s="1">
        <v>724.5</v>
      </c>
    </row>
    <row r="421" spans="1:6" ht="15" customHeight="1" x14ac:dyDescent="0.3">
      <c r="A421" t="s">
        <v>2650</v>
      </c>
      <c r="B421" t="s">
        <v>2574</v>
      </c>
      <c r="C421" t="s">
        <v>377</v>
      </c>
      <c r="D421" t="s">
        <v>396</v>
      </c>
      <c r="E421" t="s">
        <v>395</v>
      </c>
      <c r="F421" s="1">
        <v>425.59</v>
      </c>
    </row>
    <row r="422" spans="1:6" ht="15" customHeight="1" x14ac:dyDescent="0.3">
      <c r="A422" t="s">
        <v>2650</v>
      </c>
      <c r="B422" t="s">
        <v>2574</v>
      </c>
      <c r="C422" t="s">
        <v>377</v>
      </c>
      <c r="D422" t="s">
        <v>394</v>
      </c>
      <c r="F422" s="1">
        <v>235.36</v>
      </c>
    </row>
    <row r="423" spans="1:6" ht="15" customHeight="1" x14ac:dyDescent="0.3">
      <c r="A423" t="s">
        <v>2650</v>
      </c>
      <c r="B423" t="s">
        <v>2574</v>
      </c>
      <c r="C423" t="s">
        <v>377</v>
      </c>
      <c r="D423" t="s">
        <v>391</v>
      </c>
      <c r="F423" s="1">
        <v>395.7</v>
      </c>
    </row>
    <row r="424" spans="1:6" ht="15" customHeight="1" x14ac:dyDescent="0.3">
      <c r="A424" t="s">
        <v>2650</v>
      </c>
      <c r="B424" t="s">
        <v>2574</v>
      </c>
      <c r="C424" t="s">
        <v>377</v>
      </c>
      <c r="D424" t="s">
        <v>390</v>
      </c>
      <c r="E424" t="s">
        <v>389</v>
      </c>
      <c r="F424" s="1">
        <v>50.11</v>
      </c>
    </row>
    <row r="425" spans="1:6" ht="15" customHeight="1" x14ac:dyDescent="0.3">
      <c r="A425" t="s">
        <v>2650</v>
      </c>
      <c r="B425" t="s">
        <v>2574</v>
      </c>
      <c r="C425" t="s">
        <v>377</v>
      </c>
      <c r="D425" t="s">
        <v>388</v>
      </c>
      <c r="E425" t="s">
        <v>387</v>
      </c>
      <c r="F425" s="1">
        <v>139.22999999999999</v>
      </c>
    </row>
    <row r="426" spans="1:6" ht="15" customHeight="1" x14ac:dyDescent="0.3">
      <c r="A426" t="s">
        <v>2650</v>
      </c>
      <c r="B426" t="s">
        <v>2574</v>
      </c>
      <c r="C426" t="s">
        <v>377</v>
      </c>
      <c r="D426" t="s">
        <v>386</v>
      </c>
      <c r="F426" s="1">
        <v>303.56</v>
      </c>
    </row>
    <row r="427" spans="1:6" ht="15" customHeight="1" x14ac:dyDescent="0.3">
      <c r="A427" t="s">
        <v>2650</v>
      </c>
      <c r="B427" t="s">
        <v>2574</v>
      </c>
      <c r="C427" t="s">
        <v>377</v>
      </c>
      <c r="D427" t="s">
        <v>385</v>
      </c>
      <c r="E427" t="s">
        <v>384</v>
      </c>
      <c r="F427" s="1">
        <v>347.72</v>
      </c>
    </row>
    <row r="428" spans="1:6" ht="15" customHeight="1" x14ac:dyDescent="0.3">
      <c r="A428" t="s">
        <v>2650</v>
      </c>
      <c r="B428" t="s">
        <v>2574</v>
      </c>
      <c r="C428" t="s">
        <v>377</v>
      </c>
      <c r="D428" t="s">
        <v>383</v>
      </c>
      <c r="E428" t="s">
        <v>382</v>
      </c>
      <c r="F428" s="1">
        <v>78.33</v>
      </c>
    </row>
    <row r="429" spans="1:6" ht="15" customHeight="1" x14ac:dyDescent="0.3">
      <c r="A429" t="s">
        <v>2650</v>
      </c>
      <c r="B429" t="s">
        <v>2574</v>
      </c>
      <c r="C429" t="s">
        <v>377</v>
      </c>
      <c r="D429" t="s">
        <v>381</v>
      </c>
      <c r="E429" t="s">
        <v>380</v>
      </c>
      <c r="F429" s="1">
        <v>88.12</v>
      </c>
    </row>
    <row r="430" spans="1:6" ht="15" customHeight="1" x14ac:dyDescent="0.3">
      <c r="A430" t="s">
        <v>2650</v>
      </c>
      <c r="B430" t="s">
        <v>2574</v>
      </c>
      <c r="C430" t="s">
        <v>377</v>
      </c>
      <c r="D430" t="s">
        <v>379</v>
      </c>
      <c r="E430" t="s">
        <v>378</v>
      </c>
      <c r="F430" s="1">
        <v>33.24</v>
      </c>
    </row>
    <row r="431" spans="1:6" ht="15" customHeight="1" x14ac:dyDescent="0.3">
      <c r="A431" t="s">
        <v>2650</v>
      </c>
      <c r="B431" t="s">
        <v>2574</v>
      </c>
      <c r="C431" t="s">
        <v>372</v>
      </c>
      <c r="D431" s="2" t="s">
        <v>376</v>
      </c>
      <c r="F431" s="1">
        <v>1040.1600000000001</v>
      </c>
    </row>
    <row r="432" spans="1:6" ht="15" customHeight="1" x14ac:dyDescent="0.3">
      <c r="A432" t="s">
        <v>2650</v>
      </c>
      <c r="B432" t="s">
        <v>2574</v>
      </c>
      <c r="C432" t="s">
        <v>372</v>
      </c>
      <c r="D432" t="s">
        <v>375</v>
      </c>
      <c r="F432" s="1">
        <v>2209.2800000000002</v>
      </c>
    </row>
    <row r="433" spans="1:6" ht="15" customHeight="1" x14ac:dyDescent="0.3">
      <c r="A433" t="s">
        <v>2650</v>
      </c>
      <c r="B433" t="s">
        <v>2574</v>
      </c>
      <c r="C433" t="s">
        <v>372</v>
      </c>
      <c r="D433" t="s">
        <v>374</v>
      </c>
      <c r="F433" s="1">
        <v>561</v>
      </c>
    </row>
    <row r="434" spans="1:6" ht="15" customHeight="1" x14ac:dyDescent="0.3">
      <c r="A434" t="s">
        <v>2650</v>
      </c>
      <c r="B434" t="s">
        <v>2574</v>
      </c>
      <c r="C434" t="s">
        <v>372</v>
      </c>
      <c r="D434" t="s">
        <v>373</v>
      </c>
      <c r="F434" s="1">
        <v>5291.75</v>
      </c>
    </row>
    <row r="435" spans="1:6" ht="15" customHeight="1" x14ac:dyDescent="0.3">
      <c r="A435" t="s">
        <v>2650</v>
      </c>
      <c r="B435" t="s">
        <v>2575</v>
      </c>
      <c r="C435" t="s">
        <v>336</v>
      </c>
      <c r="D435" s="2" t="s">
        <v>371</v>
      </c>
      <c r="E435" t="s">
        <v>370</v>
      </c>
      <c r="F435" s="1">
        <v>653.89</v>
      </c>
    </row>
    <row r="436" spans="1:6" ht="15" customHeight="1" x14ac:dyDescent="0.3">
      <c r="A436" t="s">
        <v>2650</v>
      </c>
      <c r="B436" t="s">
        <v>2575</v>
      </c>
      <c r="C436" t="s">
        <v>336</v>
      </c>
      <c r="D436" t="s">
        <v>369</v>
      </c>
      <c r="E436" t="s">
        <v>368</v>
      </c>
      <c r="F436" s="1">
        <v>674.12</v>
      </c>
    </row>
    <row r="437" spans="1:6" ht="15" customHeight="1" x14ac:dyDescent="0.3">
      <c r="A437" t="s">
        <v>2650</v>
      </c>
      <c r="B437" t="s">
        <v>2575</v>
      </c>
      <c r="C437" t="s">
        <v>336</v>
      </c>
      <c r="D437" t="s">
        <v>367</v>
      </c>
      <c r="E437" t="s">
        <v>366</v>
      </c>
      <c r="F437" s="1">
        <v>648.9</v>
      </c>
    </row>
    <row r="438" spans="1:6" ht="15" customHeight="1" x14ac:dyDescent="0.3">
      <c r="A438" t="s">
        <v>2650</v>
      </c>
      <c r="B438" t="s">
        <v>2575</v>
      </c>
      <c r="C438" t="s">
        <v>336</v>
      </c>
      <c r="D438" t="s">
        <v>365</v>
      </c>
      <c r="E438" t="s">
        <v>364</v>
      </c>
      <c r="F438" s="1">
        <v>648.9</v>
      </c>
    </row>
    <row r="439" spans="1:6" ht="15" customHeight="1" x14ac:dyDescent="0.3">
      <c r="A439" t="s">
        <v>2650</v>
      </c>
      <c r="B439" t="s">
        <v>2575</v>
      </c>
      <c r="C439" t="s">
        <v>336</v>
      </c>
      <c r="D439" t="s">
        <v>363</v>
      </c>
      <c r="E439" t="s">
        <v>362</v>
      </c>
      <c r="F439" s="1">
        <v>648.9</v>
      </c>
    </row>
    <row r="440" spans="1:6" ht="15" customHeight="1" x14ac:dyDescent="0.3">
      <c r="A440" t="s">
        <v>2650</v>
      </c>
      <c r="B440" t="s">
        <v>2575</v>
      </c>
      <c r="C440" t="s">
        <v>336</v>
      </c>
      <c r="D440" t="s">
        <v>361</v>
      </c>
      <c r="E440" t="s">
        <v>360</v>
      </c>
      <c r="F440" s="1">
        <v>2370.85</v>
      </c>
    </row>
    <row r="441" spans="1:6" ht="15" customHeight="1" x14ac:dyDescent="0.3">
      <c r="A441" t="s">
        <v>2650</v>
      </c>
      <c r="B441" t="s">
        <v>2575</v>
      </c>
      <c r="C441" t="s">
        <v>336</v>
      </c>
      <c r="D441" t="s">
        <v>359</v>
      </c>
      <c r="E441" t="s">
        <v>358</v>
      </c>
      <c r="F441" s="1">
        <v>1000.9</v>
      </c>
    </row>
    <row r="442" spans="1:6" ht="15" customHeight="1" x14ac:dyDescent="0.3">
      <c r="A442" t="s">
        <v>2650</v>
      </c>
      <c r="B442" t="s">
        <v>2575</v>
      </c>
      <c r="C442" t="s">
        <v>336</v>
      </c>
      <c r="D442" s="2" t="s">
        <v>2637</v>
      </c>
      <c r="F442" s="1">
        <v>46262.97</v>
      </c>
    </row>
    <row r="443" spans="1:6" ht="15" customHeight="1" x14ac:dyDescent="0.3">
      <c r="A443" t="s">
        <v>2650</v>
      </c>
      <c r="B443" t="s">
        <v>2575</v>
      </c>
      <c r="C443" t="s">
        <v>336</v>
      </c>
      <c r="D443" t="s">
        <v>357</v>
      </c>
      <c r="E443" t="s">
        <v>356</v>
      </c>
      <c r="F443" s="1">
        <v>2979.42</v>
      </c>
    </row>
    <row r="444" spans="1:6" ht="15" customHeight="1" x14ac:dyDescent="0.3">
      <c r="A444" t="s">
        <v>2650</v>
      </c>
      <c r="B444" t="s">
        <v>2575</v>
      </c>
      <c r="C444" t="s">
        <v>336</v>
      </c>
      <c r="D444" t="s">
        <v>355</v>
      </c>
      <c r="E444" t="s">
        <v>354</v>
      </c>
      <c r="F444" s="1">
        <v>674.12</v>
      </c>
    </row>
    <row r="445" spans="1:6" ht="15" customHeight="1" x14ac:dyDescent="0.3">
      <c r="A445" t="s">
        <v>2650</v>
      </c>
      <c r="B445" t="s">
        <v>2575</v>
      </c>
      <c r="C445" t="s">
        <v>336</v>
      </c>
      <c r="D445" s="2" t="s">
        <v>353</v>
      </c>
      <c r="F445" s="1">
        <v>1542.67</v>
      </c>
    </row>
    <row r="446" spans="1:6" ht="15" customHeight="1" x14ac:dyDescent="0.3">
      <c r="A446" t="s">
        <v>2650</v>
      </c>
      <c r="B446" t="s">
        <v>2575</v>
      </c>
      <c r="C446" t="s">
        <v>336</v>
      </c>
      <c r="D446" t="s">
        <v>352</v>
      </c>
      <c r="E446" t="s">
        <v>351</v>
      </c>
      <c r="F446" s="1">
        <v>261.95</v>
      </c>
    </row>
    <row r="447" spans="1:6" ht="15" customHeight="1" x14ac:dyDescent="0.3">
      <c r="A447" t="s">
        <v>2650</v>
      </c>
      <c r="B447" t="s">
        <v>2575</v>
      </c>
      <c r="C447" t="s">
        <v>336</v>
      </c>
      <c r="D447" t="s">
        <v>350</v>
      </c>
      <c r="E447" t="s">
        <v>349</v>
      </c>
      <c r="F447" s="1">
        <v>1692.99</v>
      </c>
    </row>
    <row r="448" spans="1:6" ht="15" customHeight="1" x14ac:dyDescent="0.3">
      <c r="A448" t="s">
        <v>2650</v>
      </c>
      <c r="B448" t="s">
        <v>2575</v>
      </c>
      <c r="C448" t="s">
        <v>336</v>
      </c>
      <c r="D448" t="s">
        <v>348</v>
      </c>
      <c r="E448" t="s">
        <v>347</v>
      </c>
      <c r="F448" s="1">
        <v>1395.7</v>
      </c>
    </row>
    <row r="449" spans="1:6" ht="15" customHeight="1" x14ac:dyDescent="0.3">
      <c r="A449" t="s">
        <v>2650</v>
      </c>
      <c r="B449" t="s">
        <v>2575</v>
      </c>
      <c r="C449" t="s">
        <v>336</v>
      </c>
      <c r="D449" t="s">
        <v>346</v>
      </c>
      <c r="E449" t="s">
        <v>345</v>
      </c>
      <c r="F449" s="1">
        <v>583.4</v>
      </c>
    </row>
    <row r="450" spans="1:6" ht="15" customHeight="1" x14ac:dyDescent="0.3">
      <c r="A450" t="s">
        <v>2650</v>
      </c>
      <c r="B450" t="s">
        <v>2575</v>
      </c>
      <c r="C450" t="s">
        <v>336</v>
      </c>
      <c r="D450" t="s">
        <v>344</v>
      </c>
      <c r="E450" t="s">
        <v>343</v>
      </c>
      <c r="F450" s="1">
        <v>12.63</v>
      </c>
    </row>
    <row r="451" spans="1:6" ht="15" customHeight="1" x14ac:dyDescent="0.3">
      <c r="A451" t="s">
        <v>2650</v>
      </c>
      <c r="B451" t="s">
        <v>2575</v>
      </c>
      <c r="C451" t="s">
        <v>336</v>
      </c>
      <c r="D451" t="s">
        <v>342</v>
      </c>
      <c r="E451" t="s">
        <v>341</v>
      </c>
      <c r="F451" s="1">
        <v>1144.26</v>
      </c>
    </row>
    <row r="452" spans="1:6" ht="15" customHeight="1" x14ac:dyDescent="0.3">
      <c r="A452" t="s">
        <v>2650</v>
      </c>
      <c r="B452" t="s">
        <v>2575</v>
      </c>
      <c r="C452" t="s">
        <v>336</v>
      </c>
      <c r="D452" s="2" t="s">
        <v>15</v>
      </c>
      <c r="F452" s="1">
        <v>2027.67</v>
      </c>
    </row>
    <row r="453" spans="1:6" ht="15" customHeight="1" x14ac:dyDescent="0.3">
      <c r="A453" t="s">
        <v>2650</v>
      </c>
      <c r="B453" t="s">
        <v>2575</v>
      </c>
      <c r="C453" t="s">
        <v>336</v>
      </c>
      <c r="D453" t="s">
        <v>340</v>
      </c>
      <c r="E453" t="s">
        <v>339</v>
      </c>
      <c r="F453" s="1">
        <v>1245.93</v>
      </c>
    </row>
    <row r="454" spans="1:6" ht="15" customHeight="1" x14ac:dyDescent="0.3">
      <c r="A454" t="s">
        <v>2650</v>
      </c>
      <c r="B454" t="s">
        <v>2575</v>
      </c>
      <c r="C454" t="s">
        <v>336</v>
      </c>
      <c r="D454" t="s">
        <v>338</v>
      </c>
      <c r="E454" t="s">
        <v>337</v>
      </c>
      <c r="F454" s="1">
        <v>427.09</v>
      </c>
    </row>
    <row r="455" spans="1:6" ht="15" customHeight="1" x14ac:dyDescent="0.3">
      <c r="A455" t="s">
        <v>2650</v>
      </c>
      <c r="B455" t="s">
        <v>2575</v>
      </c>
      <c r="C455" t="s">
        <v>334</v>
      </c>
      <c r="D455" s="2" t="s">
        <v>335</v>
      </c>
      <c r="F455" s="1">
        <v>708.33</v>
      </c>
    </row>
    <row r="456" spans="1:6" ht="15" customHeight="1" x14ac:dyDescent="0.3">
      <c r="A456" t="s">
        <v>2650</v>
      </c>
      <c r="B456" t="s">
        <v>2575</v>
      </c>
      <c r="C456" t="s">
        <v>331</v>
      </c>
      <c r="D456" s="2" t="s">
        <v>2637</v>
      </c>
      <c r="F456" s="1">
        <v>36691.32</v>
      </c>
    </row>
    <row r="457" spans="1:6" ht="15" customHeight="1" x14ac:dyDescent="0.3">
      <c r="A457" t="s">
        <v>2650</v>
      </c>
      <c r="B457" t="s">
        <v>2575</v>
      </c>
      <c r="C457" t="s">
        <v>331</v>
      </c>
      <c r="D457" t="s">
        <v>333</v>
      </c>
      <c r="F457" s="1">
        <v>3700.62</v>
      </c>
    </row>
    <row r="458" spans="1:6" ht="15" customHeight="1" x14ac:dyDescent="0.3">
      <c r="A458" t="s">
        <v>2650</v>
      </c>
      <c r="B458" t="s">
        <v>2575</v>
      </c>
      <c r="C458" t="s">
        <v>331</v>
      </c>
      <c r="D458" t="s">
        <v>332</v>
      </c>
      <c r="F458" s="1">
        <v>12928.2</v>
      </c>
    </row>
    <row r="459" spans="1:6" ht="15" customHeight="1" x14ac:dyDescent="0.3">
      <c r="A459" t="s">
        <v>2650</v>
      </c>
      <c r="B459" t="s">
        <v>2575</v>
      </c>
      <c r="C459" t="s">
        <v>331</v>
      </c>
      <c r="D459" s="2" t="s">
        <v>14</v>
      </c>
      <c r="F459" s="1">
        <v>1240.6400000000001</v>
      </c>
    </row>
    <row r="460" spans="1:6" ht="15" customHeight="1" x14ac:dyDescent="0.3">
      <c r="A460" t="s">
        <v>2650</v>
      </c>
      <c r="B460" t="s">
        <v>2575</v>
      </c>
      <c r="C460" t="s">
        <v>331</v>
      </c>
      <c r="D460" s="2" t="s">
        <v>16</v>
      </c>
      <c r="F460" s="1">
        <v>3245.72</v>
      </c>
    </row>
    <row r="461" spans="1:6" ht="15" customHeight="1" x14ac:dyDescent="0.3">
      <c r="A461" t="s">
        <v>2650</v>
      </c>
      <c r="B461" t="s">
        <v>2539</v>
      </c>
      <c r="C461" t="s">
        <v>2415</v>
      </c>
      <c r="D461" t="s">
        <v>2417</v>
      </c>
      <c r="E461" t="s">
        <v>2416</v>
      </c>
      <c r="F461" s="1">
        <v>2239.31</v>
      </c>
    </row>
    <row r="462" spans="1:6" ht="15" customHeight="1" x14ac:dyDescent="0.3">
      <c r="A462" t="s">
        <v>2650</v>
      </c>
      <c r="B462" t="s">
        <v>2576</v>
      </c>
      <c r="C462" t="s">
        <v>268</v>
      </c>
      <c r="D462" t="s">
        <v>269</v>
      </c>
      <c r="F462" s="1">
        <v>109.03</v>
      </c>
    </row>
    <row r="463" spans="1:6" ht="15" customHeight="1" x14ac:dyDescent="0.3">
      <c r="A463" t="s">
        <v>2650</v>
      </c>
      <c r="B463" t="s">
        <v>2576</v>
      </c>
      <c r="C463" t="s">
        <v>268</v>
      </c>
      <c r="D463" t="s">
        <v>312</v>
      </c>
      <c r="E463" t="s">
        <v>311</v>
      </c>
      <c r="F463" s="1">
        <v>432.67</v>
      </c>
    </row>
    <row r="464" spans="1:6" ht="15" customHeight="1" x14ac:dyDescent="0.3">
      <c r="A464" t="s">
        <v>2650</v>
      </c>
      <c r="B464" t="s">
        <v>2576</v>
      </c>
      <c r="C464" t="s">
        <v>268</v>
      </c>
      <c r="D464" t="s">
        <v>309</v>
      </c>
      <c r="E464" t="s">
        <v>308</v>
      </c>
      <c r="F464" s="1">
        <v>279.14</v>
      </c>
    </row>
    <row r="465" spans="1:6" ht="15" customHeight="1" x14ac:dyDescent="0.3">
      <c r="A465" t="s">
        <v>2650</v>
      </c>
      <c r="B465" t="s">
        <v>2576</v>
      </c>
      <c r="C465" t="s">
        <v>268</v>
      </c>
      <c r="D465" t="s">
        <v>307</v>
      </c>
      <c r="E465" t="s">
        <v>306</v>
      </c>
      <c r="F465" s="1">
        <v>1186.22</v>
      </c>
    </row>
    <row r="466" spans="1:6" ht="15" customHeight="1" x14ac:dyDescent="0.3">
      <c r="A466" t="s">
        <v>2650</v>
      </c>
      <c r="B466" t="s">
        <v>2576</v>
      </c>
      <c r="C466" t="s">
        <v>268</v>
      </c>
      <c r="D466" t="s">
        <v>305</v>
      </c>
      <c r="E466" t="s">
        <v>304</v>
      </c>
      <c r="F466" s="1">
        <v>586.20000000000005</v>
      </c>
    </row>
    <row r="467" spans="1:6" ht="15" customHeight="1" x14ac:dyDescent="0.3">
      <c r="A467" t="s">
        <v>2650</v>
      </c>
      <c r="B467" t="s">
        <v>2576</v>
      </c>
      <c r="C467" t="s">
        <v>268</v>
      </c>
      <c r="D467" t="s">
        <v>303</v>
      </c>
      <c r="E467" t="s">
        <v>302</v>
      </c>
      <c r="F467" s="1">
        <v>125.61</v>
      </c>
    </row>
    <row r="468" spans="1:6" ht="15" customHeight="1" x14ac:dyDescent="0.3">
      <c r="A468" t="s">
        <v>2650</v>
      </c>
      <c r="B468" t="s">
        <v>2576</v>
      </c>
      <c r="C468" t="s">
        <v>268</v>
      </c>
      <c r="D468" s="2" t="s">
        <v>301</v>
      </c>
      <c r="E468" t="s">
        <v>300</v>
      </c>
      <c r="F468" s="1">
        <f>26.43+491.67</f>
        <v>518.1</v>
      </c>
    </row>
    <row r="469" spans="1:6" ht="15" customHeight="1" x14ac:dyDescent="0.3">
      <c r="A469" t="s">
        <v>2650</v>
      </c>
      <c r="B469" t="s">
        <v>2576</v>
      </c>
      <c r="C469" t="s">
        <v>268</v>
      </c>
      <c r="D469" t="s">
        <v>299</v>
      </c>
      <c r="E469" t="s">
        <v>298</v>
      </c>
      <c r="F469" s="1">
        <v>997.27</v>
      </c>
    </row>
    <row r="470" spans="1:6" ht="15" customHeight="1" x14ac:dyDescent="0.3">
      <c r="A470" t="s">
        <v>2650</v>
      </c>
      <c r="B470" t="s">
        <v>2576</v>
      </c>
      <c r="C470" t="s">
        <v>268</v>
      </c>
      <c r="D470" t="s">
        <v>297</v>
      </c>
      <c r="E470" t="s">
        <v>296</v>
      </c>
      <c r="F470" s="1">
        <v>121.6</v>
      </c>
    </row>
    <row r="471" spans="1:6" ht="15" customHeight="1" x14ac:dyDescent="0.3">
      <c r="A471" t="s">
        <v>2650</v>
      </c>
      <c r="B471" t="s">
        <v>2576</v>
      </c>
      <c r="C471" t="s">
        <v>268</v>
      </c>
      <c r="D471" s="2" t="s">
        <v>295</v>
      </c>
      <c r="E471" t="s">
        <v>294</v>
      </c>
      <c r="F471" s="1">
        <v>112.82</v>
      </c>
    </row>
    <row r="472" spans="1:6" ht="15" customHeight="1" x14ac:dyDescent="0.3">
      <c r="A472" t="s">
        <v>2650</v>
      </c>
      <c r="B472" t="s">
        <v>2576</v>
      </c>
      <c r="C472" t="s">
        <v>268</v>
      </c>
      <c r="D472" t="s">
        <v>293</v>
      </c>
      <c r="E472" t="s">
        <v>292</v>
      </c>
      <c r="F472" s="1">
        <v>383.82</v>
      </c>
    </row>
    <row r="473" spans="1:6" ht="15" customHeight="1" x14ac:dyDescent="0.3">
      <c r="A473" t="s">
        <v>2650</v>
      </c>
      <c r="B473" t="s">
        <v>2576</v>
      </c>
      <c r="C473" t="s">
        <v>268</v>
      </c>
      <c r="D473" t="s">
        <v>291</v>
      </c>
      <c r="E473" t="s">
        <v>290</v>
      </c>
      <c r="F473" s="1">
        <v>443.84</v>
      </c>
    </row>
    <row r="474" spans="1:6" ht="15" customHeight="1" x14ac:dyDescent="0.3">
      <c r="A474" t="s">
        <v>2650</v>
      </c>
      <c r="B474" t="s">
        <v>2576</v>
      </c>
      <c r="C474" t="s">
        <v>268</v>
      </c>
      <c r="D474" t="s">
        <v>289</v>
      </c>
      <c r="E474" t="s">
        <v>288</v>
      </c>
      <c r="F474" s="1">
        <v>91.38</v>
      </c>
    </row>
    <row r="475" spans="1:6" ht="15" customHeight="1" x14ac:dyDescent="0.3">
      <c r="A475" t="s">
        <v>2650</v>
      </c>
      <c r="B475" t="s">
        <v>2576</v>
      </c>
      <c r="C475" t="s">
        <v>268</v>
      </c>
      <c r="D475" t="s">
        <v>285</v>
      </c>
      <c r="E475" t="s">
        <v>284</v>
      </c>
      <c r="F475" s="1">
        <v>304.64999999999998</v>
      </c>
    </row>
    <row r="476" spans="1:6" ht="15" customHeight="1" x14ac:dyDescent="0.3">
      <c r="A476" t="s">
        <v>2650</v>
      </c>
      <c r="B476" t="s">
        <v>2576</v>
      </c>
      <c r="C476" t="s">
        <v>268</v>
      </c>
      <c r="D476" t="s">
        <v>283</v>
      </c>
      <c r="E476" t="s">
        <v>282</v>
      </c>
      <c r="F476" s="1">
        <v>797.84</v>
      </c>
    </row>
    <row r="477" spans="1:6" ht="15" customHeight="1" x14ac:dyDescent="0.3">
      <c r="A477" t="s">
        <v>2650</v>
      </c>
      <c r="B477" t="s">
        <v>2576</v>
      </c>
      <c r="C477" t="s">
        <v>268</v>
      </c>
      <c r="D477" t="s">
        <v>281</v>
      </c>
      <c r="E477" t="s">
        <v>280</v>
      </c>
      <c r="F477" s="1">
        <v>101.06</v>
      </c>
    </row>
    <row r="478" spans="1:6" ht="15" customHeight="1" x14ac:dyDescent="0.3">
      <c r="A478" t="s">
        <v>2650</v>
      </c>
      <c r="B478" t="s">
        <v>2576</v>
      </c>
      <c r="C478" t="s">
        <v>268</v>
      </c>
      <c r="D478" s="2" t="s">
        <v>279</v>
      </c>
      <c r="E478" t="s">
        <v>278</v>
      </c>
      <c r="F478" s="1">
        <v>227.5</v>
      </c>
    </row>
    <row r="479" spans="1:6" ht="15" customHeight="1" x14ac:dyDescent="0.3">
      <c r="A479" t="s">
        <v>2650</v>
      </c>
      <c r="B479" t="s">
        <v>2576</v>
      </c>
      <c r="C479" t="s">
        <v>268</v>
      </c>
      <c r="D479" t="s">
        <v>277</v>
      </c>
      <c r="E479" t="s">
        <v>276</v>
      </c>
      <c r="F479" s="1">
        <v>741.11</v>
      </c>
    </row>
    <row r="480" spans="1:6" ht="15" customHeight="1" x14ac:dyDescent="0.3">
      <c r="A480" t="s">
        <v>2650</v>
      </c>
      <c r="B480" t="s">
        <v>2576</v>
      </c>
      <c r="C480" t="s">
        <v>268</v>
      </c>
      <c r="D480" t="s">
        <v>275</v>
      </c>
      <c r="E480" t="s">
        <v>274</v>
      </c>
      <c r="F480" s="1">
        <v>132.97999999999999</v>
      </c>
    </row>
    <row r="481" spans="1:6" ht="15" customHeight="1" x14ac:dyDescent="0.3">
      <c r="A481" t="s">
        <v>2650</v>
      </c>
      <c r="B481" t="s">
        <v>2576</v>
      </c>
      <c r="C481" t="s">
        <v>268</v>
      </c>
      <c r="D481" t="s">
        <v>273</v>
      </c>
      <c r="E481" t="s">
        <v>272</v>
      </c>
      <c r="F481" s="1">
        <v>352.37</v>
      </c>
    </row>
    <row r="482" spans="1:6" ht="15" customHeight="1" x14ac:dyDescent="0.3">
      <c r="A482" t="s">
        <v>2650</v>
      </c>
      <c r="B482" t="s">
        <v>2576</v>
      </c>
      <c r="C482" t="s">
        <v>268</v>
      </c>
      <c r="D482" t="s">
        <v>271</v>
      </c>
      <c r="E482" t="s">
        <v>270</v>
      </c>
      <c r="F482" s="1">
        <v>151.1</v>
      </c>
    </row>
    <row r="483" spans="1:6" ht="15" customHeight="1" x14ac:dyDescent="0.3">
      <c r="A483" t="s">
        <v>2650</v>
      </c>
      <c r="B483" t="s">
        <v>2576</v>
      </c>
      <c r="C483" t="s">
        <v>264</v>
      </c>
      <c r="D483" t="s">
        <v>267</v>
      </c>
      <c r="E483" t="s">
        <v>266</v>
      </c>
      <c r="F483" s="1">
        <v>324.49</v>
      </c>
    </row>
    <row r="484" spans="1:6" ht="15" customHeight="1" x14ac:dyDescent="0.3">
      <c r="A484" t="s">
        <v>2650</v>
      </c>
      <c r="B484" t="s">
        <v>2576</v>
      </c>
      <c r="C484" t="s">
        <v>264</v>
      </c>
      <c r="D484" t="s">
        <v>265</v>
      </c>
      <c r="F484" s="1">
        <v>240.97</v>
      </c>
    </row>
    <row r="485" spans="1:6" ht="15" customHeight="1" x14ac:dyDescent="0.3">
      <c r="A485" t="s">
        <v>2650</v>
      </c>
      <c r="B485" t="s">
        <v>2576</v>
      </c>
      <c r="C485" t="s">
        <v>261</v>
      </c>
      <c r="D485" t="s">
        <v>263</v>
      </c>
      <c r="F485" s="1">
        <v>9759.6200000000008</v>
      </c>
    </row>
    <row r="486" spans="1:6" ht="15" customHeight="1" x14ac:dyDescent="0.3">
      <c r="A486" t="s">
        <v>2650</v>
      </c>
      <c r="B486" t="s">
        <v>2576</v>
      </c>
      <c r="C486" t="s">
        <v>261</v>
      </c>
      <c r="D486" t="s">
        <v>262</v>
      </c>
      <c r="F486" s="1">
        <v>487.16</v>
      </c>
    </row>
    <row r="487" spans="1:6" ht="15" customHeight="1" x14ac:dyDescent="0.3">
      <c r="A487" t="s">
        <v>2650</v>
      </c>
      <c r="B487" t="s">
        <v>2577</v>
      </c>
      <c r="C487" t="s">
        <v>3</v>
      </c>
      <c r="D487" s="2" t="s">
        <v>7</v>
      </c>
      <c r="E487" t="s">
        <v>6</v>
      </c>
      <c r="F487" s="1">
        <v>3.15</v>
      </c>
    </row>
    <row r="488" spans="1:6" ht="15" customHeight="1" x14ac:dyDescent="0.3">
      <c r="A488" t="s">
        <v>2650</v>
      </c>
      <c r="B488" t="s">
        <v>2577</v>
      </c>
      <c r="C488" t="s">
        <v>3</v>
      </c>
      <c r="D488" t="s">
        <v>5</v>
      </c>
      <c r="E488" t="s">
        <v>4</v>
      </c>
      <c r="F488" s="1">
        <v>312.64</v>
      </c>
    </row>
    <row r="489" spans="1:6" ht="15" customHeight="1" x14ac:dyDescent="0.3">
      <c r="A489" t="s">
        <v>2650</v>
      </c>
      <c r="B489" t="s">
        <v>2578</v>
      </c>
      <c r="C489" t="s">
        <v>0</v>
      </c>
      <c r="D489" t="s">
        <v>2</v>
      </c>
      <c r="E489" t="s">
        <v>1</v>
      </c>
      <c r="F489" s="1">
        <v>1296.6099999999999</v>
      </c>
    </row>
    <row r="490" spans="1:6" ht="15" customHeight="1" x14ac:dyDescent="0.3">
      <c r="A490" t="s">
        <v>2545</v>
      </c>
      <c r="B490" t="s">
        <v>2545</v>
      </c>
      <c r="C490" t="s">
        <v>2221</v>
      </c>
      <c r="D490" t="s">
        <v>2319</v>
      </c>
      <c r="E490" t="s">
        <v>2318</v>
      </c>
      <c r="F490" s="1">
        <v>83.77</v>
      </c>
    </row>
    <row r="491" spans="1:6" ht="15" customHeight="1" x14ac:dyDescent="0.3">
      <c r="A491" t="s">
        <v>2545</v>
      </c>
      <c r="B491" t="s">
        <v>2545</v>
      </c>
      <c r="C491" t="s">
        <v>2221</v>
      </c>
      <c r="D491" t="s">
        <v>2317</v>
      </c>
      <c r="E491" t="s">
        <v>2316</v>
      </c>
      <c r="F491" s="1">
        <v>309.82</v>
      </c>
    </row>
    <row r="492" spans="1:6" ht="15" customHeight="1" x14ac:dyDescent="0.3">
      <c r="A492" t="s">
        <v>2545</v>
      </c>
      <c r="B492" t="s">
        <v>2545</v>
      </c>
      <c r="C492" t="s">
        <v>2221</v>
      </c>
      <c r="D492" t="s">
        <v>2315</v>
      </c>
      <c r="E492" t="s">
        <v>2314</v>
      </c>
      <c r="F492" s="1">
        <v>150.26</v>
      </c>
    </row>
    <row r="493" spans="1:6" ht="15" customHeight="1" x14ac:dyDescent="0.3">
      <c r="A493" t="s">
        <v>2545</v>
      </c>
      <c r="B493" t="s">
        <v>2545</v>
      </c>
      <c r="C493" t="s">
        <v>2221</v>
      </c>
      <c r="D493" t="s">
        <v>2313</v>
      </c>
      <c r="E493" t="s">
        <v>2312</v>
      </c>
      <c r="F493" s="1">
        <v>165</v>
      </c>
    </row>
    <row r="494" spans="1:6" ht="15" customHeight="1" x14ac:dyDescent="0.3">
      <c r="A494" t="s">
        <v>2545</v>
      </c>
      <c r="B494" t="s">
        <v>2545</v>
      </c>
      <c r="C494" t="s">
        <v>2221</v>
      </c>
      <c r="D494" t="s">
        <v>2311</v>
      </c>
      <c r="E494" t="s">
        <v>2310</v>
      </c>
      <c r="F494" s="1">
        <v>1073.29</v>
      </c>
    </row>
    <row r="495" spans="1:6" ht="15" customHeight="1" x14ac:dyDescent="0.3">
      <c r="A495" t="s">
        <v>2545</v>
      </c>
      <c r="B495" t="s">
        <v>2545</v>
      </c>
      <c r="C495" t="s">
        <v>2221</v>
      </c>
      <c r="D495" s="2" t="s">
        <v>189</v>
      </c>
      <c r="E495" t="s">
        <v>188</v>
      </c>
      <c r="F495" s="1">
        <v>34.6</v>
      </c>
    </row>
    <row r="496" spans="1:6" ht="15" customHeight="1" x14ac:dyDescent="0.3">
      <c r="A496" t="s">
        <v>2545</v>
      </c>
      <c r="B496" t="s">
        <v>2545</v>
      </c>
      <c r="C496" t="s">
        <v>2221</v>
      </c>
      <c r="D496" s="2" t="s">
        <v>185</v>
      </c>
      <c r="E496" t="s">
        <v>184</v>
      </c>
      <c r="F496" s="1">
        <v>99.73</v>
      </c>
    </row>
    <row r="497" spans="1:6" ht="15" customHeight="1" x14ac:dyDescent="0.3">
      <c r="A497" t="s">
        <v>2545</v>
      </c>
      <c r="B497" t="s">
        <v>2545</v>
      </c>
      <c r="C497" t="s">
        <v>2221</v>
      </c>
      <c r="D497" t="s">
        <v>2309</v>
      </c>
      <c r="E497" t="s">
        <v>2308</v>
      </c>
      <c r="F497" s="1">
        <v>79.78</v>
      </c>
    </row>
    <row r="498" spans="1:6" ht="15" customHeight="1" x14ac:dyDescent="0.3">
      <c r="A498" t="s">
        <v>2545</v>
      </c>
      <c r="B498" t="s">
        <v>2545</v>
      </c>
      <c r="C498" t="s">
        <v>2221</v>
      </c>
      <c r="D498" t="s">
        <v>2307</v>
      </c>
      <c r="E498" t="s">
        <v>2306</v>
      </c>
      <c r="F498" s="1">
        <v>316.01</v>
      </c>
    </row>
    <row r="499" spans="1:6" ht="15" customHeight="1" x14ac:dyDescent="0.3">
      <c r="A499" t="s">
        <v>2545</v>
      </c>
      <c r="B499" t="s">
        <v>2545</v>
      </c>
      <c r="C499" t="s">
        <v>2221</v>
      </c>
      <c r="D499" s="2" t="s">
        <v>2305</v>
      </c>
      <c r="E499" t="s">
        <v>2304</v>
      </c>
      <c r="F499" s="1">
        <v>309.61</v>
      </c>
    </row>
    <row r="500" spans="1:6" ht="15" customHeight="1" x14ac:dyDescent="0.3">
      <c r="A500" t="s">
        <v>2545</v>
      </c>
      <c r="B500" t="s">
        <v>2545</v>
      </c>
      <c r="C500" t="s">
        <v>2221</v>
      </c>
      <c r="D500" t="s">
        <v>2223</v>
      </c>
      <c r="E500" t="s">
        <v>2222</v>
      </c>
      <c r="F500" s="1">
        <v>110.23</v>
      </c>
    </row>
    <row r="501" spans="1:6" ht="15" customHeight="1" x14ac:dyDescent="0.3">
      <c r="A501" t="s">
        <v>2545</v>
      </c>
      <c r="B501" t="s">
        <v>2545</v>
      </c>
      <c r="C501" t="s">
        <v>2221</v>
      </c>
      <c r="D501" t="s">
        <v>2303</v>
      </c>
      <c r="E501" t="s">
        <v>2302</v>
      </c>
      <c r="F501" s="1">
        <v>1166.1500000000001</v>
      </c>
    </row>
    <row r="502" spans="1:6" ht="15" customHeight="1" x14ac:dyDescent="0.3">
      <c r="A502" t="s">
        <v>2545</v>
      </c>
      <c r="B502" t="s">
        <v>2545</v>
      </c>
      <c r="C502" t="s">
        <v>2221</v>
      </c>
      <c r="D502" t="s">
        <v>2301</v>
      </c>
      <c r="E502" t="s">
        <v>2300</v>
      </c>
      <c r="F502" s="1">
        <v>481.52</v>
      </c>
    </row>
    <row r="503" spans="1:6" ht="15" customHeight="1" x14ac:dyDescent="0.3">
      <c r="A503" t="s">
        <v>2545</v>
      </c>
      <c r="B503" t="s">
        <v>2545</v>
      </c>
      <c r="C503" t="s">
        <v>2221</v>
      </c>
      <c r="D503" t="s">
        <v>2299</v>
      </c>
      <c r="E503" t="s">
        <v>2298</v>
      </c>
      <c r="F503" s="1">
        <v>67.739999999999995</v>
      </c>
    </row>
    <row r="504" spans="1:6" ht="15" customHeight="1" x14ac:dyDescent="0.3">
      <c r="A504" t="s">
        <v>2545</v>
      </c>
      <c r="B504" t="s">
        <v>2545</v>
      </c>
      <c r="C504" t="s">
        <v>2221</v>
      </c>
      <c r="D504" t="s">
        <v>2297</v>
      </c>
      <c r="E504" t="s">
        <v>2296</v>
      </c>
      <c r="F504" s="1">
        <v>50.84</v>
      </c>
    </row>
    <row r="505" spans="1:6" ht="15" customHeight="1" x14ac:dyDescent="0.3">
      <c r="A505" t="s">
        <v>2545</v>
      </c>
      <c r="B505" t="s">
        <v>2545</v>
      </c>
      <c r="C505" t="s">
        <v>2221</v>
      </c>
      <c r="D505" s="2" t="s">
        <v>147</v>
      </c>
      <c r="E505" t="s">
        <v>146</v>
      </c>
      <c r="F505" s="1">
        <v>138.28</v>
      </c>
    </row>
    <row r="506" spans="1:6" ht="15" customHeight="1" x14ac:dyDescent="0.3">
      <c r="A506" t="s">
        <v>2545</v>
      </c>
      <c r="B506" t="s">
        <v>2545</v>
      </c>
      <c r="C506" t="s">
        <v>2221</v>
      </c>
      <c r="D506" t="s">
        <v>2295</v>
      </c>
      <c r="E506" t="s">
        <v>2294</v>
      </c>
      <c r="F506" s="1">
        <v>873.62</v>
      </c>
    </row>
    <row r="507" spans="1:6" ht="15" customHeight="1" x14ac:dyDescent="0.3">
      <c r="A507" t="s">
        <v>2545</v>
      </c>
      <c r="B507" t="s">
        <v>2545</v>
      </c>
      <c r="C507" t="s">
        <v>2221</v>
      </c>
      <c r="D507" t="s">
        <v>2293</v>
      </c>
      <c r="E507" t="s">
        <v>2292</v>
      </c>
      <c r="F507" s="1">
        <v>94.39</v>
      </c>
    </row>
    <row r="508" spans="1:6" ht="15" customHeight="1" x14ac:dyDescent="0.3">
      <c r="A508" t="s">
        <v>2545</v>
      </c>
      <c r="B508" t="s">
        <v>2545</v>
      </c>
      <c r="C508" t="s">
        <v>2221</v>
      </c>
      <c r="D508" t="s">
        <v>2291</v>
      </c>
      <c r="E508" t="s">
        <v>2290</v>
      </c>
      <c r="F508" s="1">
        <v>98.39</v>
      </c>
    </row>
    <row r="509" spans="1:6" ht="15" customHeight="1" x14ac:dyDescent="0.3">
      <c r="A509" t="s">
        <v>2545</v>
      </c>
      <c r="B509" t="s">
        <v>2545</v>
      </c>
      <c r="C509" t="s">
        <v>2221</v>
      </c>
      <c r="D509" t="s">
        <v>2289</v>
      </c>
      <c r="E509" t="s">
        <v>2288</v>
      </c>
      <c r="F509" s="1">
        <v>731.35</v>
      </c>
    </row>
    <row r="510" spans="1:6" ht="15" customHeight="1" x14ac:dyDescent="0.3">
      <c r="A510" t="s">
        <v>2545</v>
      </c>
      <c r="B510" t="s">
        <v>2545</v>
      </c>
      <c r="C510" t="s">
        <v>2221</v>
      </c>
      <c r="D510" t="s">
        <v>2287</v>
      </c>
      <c r="E510" t="s">
        <v>2286</v>
      </c>
      <c r="F510" s="1">
        <v>498.64</v>
      </c>
    </row>
    <row r="511" spans="1:6" ht="15" customHeight="1" x14ac:dyDescent="0.3">
      <c r="A511" t="s">
        <v>2545</v>
      </c>
      <c r="B511" t="s">
        <v>2545</v>
      </c>
      <c r="C511" t="s">
        <v>2221</v>
      </c>
      <c r="D511" t="s">
        <v>2285</v>
      </c>
      <c r="E511" t="s">
        <v>2284</v>
      </c>
      <c r="F511" s="1">
        <v>979.78</v>
      </c>
    </row>
    <row r="512" spans="1:6" ht="15" customHeight="1" x14ac:dyDescent="0.3">
      <c r="A512" t="s">
        <v>2545</v>
      </c>
      <c r="B512" t="s">
        <v>2545</v>
      </c>
      <c r="C512" t="s">
        <v>2221</v>
      </c>
      <c r="D512" t="s">
        <v>2283</v>
      </c>
      <c r="E512" t="s">
        <v>2282</v>
      </c>
      <c r="F512" s="1">
        <v>1616.09</v>
      </c>
    </row>
    <row r="513" spans="1:6" ht="15" customHeight="1" x14ac:dyDescent="0.3">
      <c r="A513" t="s">
        <v>2545</v>
      </c>
      <c r="B513" t="s">
        <v>2545</v>
      </c>
      <c r="C513" t="s">
        <v>2221</v>
      </c>
      <c r="D513" t="s">
        <v>2281</v>
      </c>
      <c r="E513" t="s">
        <v>2280</v>
      </c>
      <c r="F513" s="1">
        <v>537.77</v>
      </c>
    </row>
    <row r="514" spans="1:6" ht="15" customHeight="1" x14ac:dyDescent="0.3">
      <c r="A514" t="s">
        <v>2545</v>
      </c>
      <c r="B514" t="s">
        <v>2545</v>
      </c>
      <c r="C514" t="s">
        <v>2221</v>
      </c>
      <c r="D514" t="s">
        <v>2279</v>
      </c>
      <c r="E514" t="s">
        <v>2278</v>
      </c>
      <c r="F514" s="1">
        <v>784.53</v>
      </c>
    </row>
    <row r="515" spans="1:6" ht="15" customHeight="1" x14ac:dyDescent="0.3">
      <c r="A515" t="s">
        <v>2545</v>
      </c>
      <c r="B515" t="s">
        <v>2545</v>
      </c>
      <c r="C515" t="s">
        <v>2221</v>
      </c>
      <c r="D515" t="s">
        <v>2277</v>
      </c>
      <c r="E515" t="s">
        <v>2276</v>
      </c>
      <c r="F515" s="1">
        <v>558.48</v>
      </c>
    </row>
    <row r="516" spans="1:6" ht="15" customHeight="1" x14ac:dyDescent="0.3">
      <c r="A516" t="s">
        <v>2545</v>
      </c>
      <c r="B516" t="s">
        <v>2545</v>
      </c>
      <c r="C516" t="s">
        <v>2221</v>
      </c>
      <c r="D516" t="s">
        <v>2275</v>
      </c>
      <c r="E516" t="s">
        <v>2274</v>
      </c>
      <c r="F516" s="1">
        <v>558.48</v>
      </c>
    </row>
    <row r="517" spans="1:6" ht="15" customHeight="1" x14ac:dyDescent="0.3">
      <c r="A517" t="s">
        <v>2545</v>
      </c>
      <c r="B517" t="s">
        <v>2545</v>
      </c>
      <c r="C517" t="s">
        <v>2221</v>
      </c>
      <c r="D517" t="s">
        <v>2273</v>
      </c>
      <c r="E517" t="s">
        <v>2272</v>
      </c>
      <c r="F517" s="1">
        <v>2214.4499999999998</v>
      </c>
    </row>
    <row r="518" spans="1:6" ht="15" customHeight="1" x14ac:dyDescent="0.3">
      <c r="A518" t="s">
        <v>2545</v>
      </c>
      <c r="B518" t="s">
        <v>2545</v>
      </c>
      <c r="C518" t="s">
        <v>2221</v>
      </c>
      <c r="D518" t="s">
        <v>2271</v>
      </c>
      <c r="E518" t="s">
        <v>2270</v>
      </c>
      <c r="F518" s="1">
        <v>390.64</v>
      </c>
    </row>
    <row r="519" spans="1:6" ht="15" customHeight="1" x14ac:dyDescent="0.3">
      <c r="A519" t="s">
        <v>2545</v>
      </c>
      <c r="B519" t="s">
        <v>2545</v>
      </c>
      <c r="C519" t="s">
        <v>2221</v>
      </c>
      <c r="D519" t="s">
        <v>2269</v>
      </c>
      <c r="E519" t="s">
        <v>2268</v>
      </c>
      <c r="F519" s="1">
        <v>104.87</v>
      </c>
    </row>
    <row r="520" spans="1:6" ht="15" customHeight="1" x14ac:dyDescent="0.3">
      <c r="A520" t="s">
        <v>2545</v>
      </c>
      <c r="B520" t="s">
        <v>2545</v>
      </c>
      <c r="C520" t="s">
        <v>2221</v>
      </c>
      <c r="D520" t="s">
        <v>2263</v>
      </c>
      <c r="E520" t="s">
        <v>2262</v>
      </c>
      <c r="F520" s="1">
        <v>1651.49</v>
      </c>
    </row>
    <row r="521" spans="1:6" ht="15" customHeight="1" x14ac:dyDescent="0.3">
      <c r="A521" t="s">
        <v>2545</v>
      </c>
      <c r="B521" t="s">
        <v>2545</v>
      </c>
      <c r="C521" t="s">
        <v>2221</v>
      </c>
      <c r="D521" t="s">
        <v>2261</v>
      </c>
      <c r="E521" t="s">
        <v>2260</v>
      </c>
      <c r="F521" s="1">
        <v>748.1</v>
      </c>
    </row>
    <row r="522" spans="1:6" ht="15" customHeight="1" x14ac:dyDescent="0.3">
      <c r="A522" t="s">
        <v>2545</v>
      </c>
      <c r="B522" t="s">
        <v>2545</v>
      </c>
      <c r="C522" t="s">
        <v>2221</v>
      </c>
      <c r="D522" t="s">
        <v>2267</v>
      </c>
      <c r="E522" t="s">
        <v>2266</v>
      </c>
      <c r="F522" s="1">
        <v>565.12</v>
      </c>
    </row>
    <row r="523" spans="1:6" ht="15" customHeight="1" x14ac:dyDescent="0.3">
      <c r="A523" t="s">
        <v>2545</v>
      </c>
      <c r="B523" t="s">
        <v>2545</v>
      </c>
      <c r="C523" t="s">
        <v>2221</v>
      </c>
      <c r="D523" t="s">
        <v>2265</v>
      </c>
      <c r="E523" t="s">
        <v>2264</v>
      </c>
      <c r="F523" s="1">
        <v>484.31</v>
      </c>
    </row>
    <row r="524" spans="1:6" ht="15" customHeight="1" x14ac:dyDescent="0.3">
      <c r="A524" t="s">
        <v>2545</v>
      </c>
      <c r="B524" t="s">
        <v>2545</v>
      </c>
      <c r="C524" t="s">
        <v>2221</v>
      </c>
      <c r="D524" t="s">
        <v>2259</v>
      </c>
      <c r="E524" t="s">
        <v>2258</v>
      </c>
      <c r="F524" s="1">
        <v>62.44</v>
      </c>
    </row>
    <row r="525" spans="1:6" ht="15" customHeight="1" x14ac:dyDescent="0.3">
      <c r="A525" t="s">
        <v>2545</v>
      </c>
      <c r="B525" t="s">
        <v>2545</v>
      </c>
      <c r="C525" t="s">
        <v>2221</v>
      </c>
      <c r="D525" t="s">
        <v>2257</v>
      </c>
      <c r="E525" t="s">
        <v>2256</v>
      </c>
      <c r="F525" s="1">
        <v>995.95</v>
      </c>
    </row>
    <row r="526" spans="1:6" ht="15" customHeight="1" x14ac:dyDescent="0.3">
      <c r="A526" t="s">
        <v>2545</v>
      </c>
      <c r="B526" t="s">
        <v>2545</v>
      </c>
      <c r="C526" t="s">
        <v>2221</v>
      </c>
      <c r="D526" t="s">
        <v>2255</v>
      </c>
      <c r="E526" t="s">
        <v>2254</v>
      </c>
      <c r="F526" s="1">
        <v>839.04</v>
      </c>
    </row>
    <row r="527" spans="1:6" ht="15" customHeight="1" x14ac:dyDescent="0.3">
      <c r="A527" t="s">
        <v>2545</v>
      </c>
      <c r="B527" t="s">
        <v>2545</v>
      </c>
      <c r="C527" t="s">
        <v>2221</v>
      </c>
      <c r="D527" t="s">
        <v>2253</v>
      </c>
      <c r="E527" t="s">
        <v>2252</v>
      </c>
      <c r="F527" s="1">
        <v>219.4</v>
      </c>
    </row>
    <row r="528" spans="1:6" ht="15" customHeight="1" x14ac:dyDescent="0.3">
      <c r="A528" t="s">
        <v>2545</v>
      </c>
      <c r="B528" t="s">
        <v>2545</v>
      </c>
      <c r="C528" t="s">
        <v>2221</v>
      </c>
      <c r="D528" t="s">
        <v>2251</v>
      </c>
      <c r="E528" t="s">
        <v>2250</v>
      </c>
      <c r="F528" s="1">
        <v>81.11</v>
      </c>
    </row>
    <row r="529" spans="1:6" ht="15" customHeight="1" x14ac:dyDescent="0.3">
      <c r="A529" t="s">
        <v>2545</v>
      </c>
      <c r="B529" t="s">
        <v>2545</v>
      </c>
      <c r="C529" t="s">
        <v>2221</v>
      </c>
      <c r="D529" t="s">
        <v>2249</v>
      </c>
      <c r="E529" t="s">
        <v>2248</v>
      </c>
      <c r="F529" s="1">
        <v>332.41</v>
      </c>
    </row>
    <row r="530" spans="1:6" ht="15" customHeight="1" x14ac:dyDescent="0.3">
      <c r="A530" t="s">
        <v>2545</v>
      </c>
      <c r="B530" t="s">
        <v>2545</v>
      </c>
      <c r="C530" t="s">
        <v>2221</v>
      </c>
      <c r="D530" t="s">
        <v>2247</v>
      </c>
      <c r="E530" t="s">
        <v>2246</v>
      </c>
      <c r="F530" s="1">
        <v>65.16</v>
      </c>
    </row>
    <row r="531" spans="1:6" ht="15" customHeight="1" x14ac:dyDescent="0.3">
      <c r="A531" t="s">
        <v>2545</v>
      </c>
      <c r="B531" t="s">
        <v>2545</v>
      </c>
      <c r="C531" t="s">
        <v>2221</v>
      </c>
      <c r="D531" t="s">
        <v>2245</v>
      </c>
      <c r="E531" t="s">
        <v>2244</v>
      </c>
      <c r="F531" s="1">
        <v>309.82</v>
      </c>
    </row>
    <row r="532" spans="1:6" ht="15" customHeight="1" x14ac:dyDescent="0.3">
      <c r="A532" t="s">
        <v>2545</v>
      </c>
      <c r="B532" t="s">
        <v>2545</v>
      </c>
      <c r="C532" t="s">
        <v>2221</v>
      </c>
      <c r="D532" t="s">
        <v>2241</v>
      </c>
      <c r="E532" t="s">
        <v>2240</v>
      </c>
      <c r="F532" s="1">
        <v>725.56</v>
      </c>
    </row>
    <row r="533" spans="1:6" ht="15" customHeight="1" x14ac:dyDescent="0.3">
      <c r="A533" t="s">
        <v>2545</v>
      </c>
      <c r="B533" t="s">
        <v>2545</v>
      </c>
      <c r="C533" t="s">
        <v>2221</v>
      </c>
      <c r="D533" t="s">
        <v>2243</v>
      </c>
      <c r="E533" t="s">
        <v>2242</v>
      </c>
      <c r="F533" s="1">
        <v>74.459999999999994</v>
      </c>
    </row>
    <row r="534" spans="1:6" ht="15" customHeight="1" x14ac:dyDescent="0.3">
      <c r="A534" t="s">
        <v>2545</v>
      </c>
      <c r="B534" t="s">
        <v>2545</v>
      </c>
      <c r="C534" t="s">
        <v>2221</v>
      </c>
      <c r="D534" t="s">
        <v>2239</v>
      </c>
      <c r="E534" t="s">
        <v>2238</v>
      </c>
      <c r="F534" s="1">
        <v>106.38</v>
      </c>
    </row>
    <row r="535" spans="1:6" ht="15" customHeight="1" x14ac:dyDescent="0.3">
      <c r="A535" t="s">
        <v>2545</v>
      </c>
      <c r="B535" t="s">
        <v>2545</v>
      </c>
      <c r="C535" t="s">
        <v>2221</v>
      </c>
      <c r="D535" t="s">
        <v>2237</v>
      </c>
      <c r="E535" t="s">
        <v>2236</v>
      </c>
      <c r="F535" s="1">
        <v>1416.62</v>
      </c>
    </row>
    <row r="536" spans="1:6" ht="15" customHeight="1" x14ac:dyDescent="0.3">
      <c r="A536" t="s">
        <v>2545</v>
      </c>
      <c r="B536" t="s">
        <v>2545</v>
      </c>
      <c r="C536" t="s">
        <v>2221</v>
      </c>
      <c r="D536" t="s">
        <v>2235</v>
      </c>
      <c r="E536" t="s">
        <v>2234</v>
      </c>
      <c r="F536" s="1">
        <v>1394.01</v>
      </c>
    </row>
    <row r="537" spans="1:6" ht="15" customHeight="1" x14ac:dyDescent="0.3">
      <c r="A537" t="s">
        <v>2545</v>
      </c>
      <c r="B537" t="s">
        <v>2545</v>
      </c>
      <c r="C537" t="s">
        <v>2221</v>
      </c>
      <c r="D537" t="s">
        <v>2233</v>
      </c>
      <c r="E537" t="s">
        <v>2232</v>
      </c>
      <c r="F537" s="1">
        <v>166.21</v>
      </c>
    </row>
    <row r="538" spans="1:6" ht="15" customHeight="1" x14ac:dyDescent="0.3">
      <c r="A538" t="s">
        <v>2545</v>
      </c>
      <c r="B538" t="s">
        <v>2545</v>
      </c>
      <c r="C538" t="s">
        <v>2221</v>
      </c>
      <c r="D538" t="s">
        <v>2231</v>
      </c>
      <c r="E538" t="s">
        <v>2230</v>
      </c>
      <c r="F538" s="1">
        <v>132.43</v>
      </c>
    </row>
    <row r="539" spans="1:6" ht="15" customHeight="1" x14ac:dyDescent="0.3">
      <c r="A539" t="s">
        <v>2545</v>
      </c>
      <c r="B539" t="s">
        <v>2545</v>
      </c>
      <c r="C539" t="s">
        <v>2221</v>
      </c>
      <c r="D539" t="s">
        <v>2229</v>
      </c>
      <c r="E539" t="s">
        <v>2228</v>
      </c>
      <c r="F539" s="1">
        <v>114.35</v>
      </c>
    </row>
    <row r="540" spans="1:6" ht="15" customHeight="1" x14ac:dyDescent="0.3">
      <c r="A540" t="s">
        <v>2545</v>
      </c>
      <c r="B540" t="s">
        <v>2545</v>
      </c>
      <c r="C540" t="s">
        <v>2221</v>
      </c>
      <c r="D540" t="s">
        <v>2227</v>
      </c>
      <c r="E540" t="s">
        <v>2226</v>
      </c>
      <c r="F540" s="1">
        <v>131.63999999999999</v>
      </c>
    </row>
    <row r="541" spans="1:6" ht="15" customHeight="1" x14ac:dyDescent="0.3">
      <c r="A541" t="s">
        <v>2545</v>
      </c>
      <c r="B541" t="s">
        <v>2545</v>
      </c>
      <c r="C541" t="s">
        <v>2221</v>
      </c>
      <c r="D541" t="s">
        <v>2225</v>
      </c>
      <c r="E541" t="s">
        <v>2224</v>
      </c>
      <c r="F541" s="1">
        <v>73.14</v>
      </c>
    </row>
    <row r="542" spans="1:6" ht="15" customHeight="1" x14ac:dyDescent="0.3">
      <c r="A542" t="s">
        <v>2545</v>
      </c>
      <c r="B542" t="s">
        <v>2545</v>
      </c>
      <c r="C542" t="s">
        <v>2203</v>
      </c>
      <c r="D542" t="s">
        <v>2205</v>
      </c>
      <c r="F542" s="1">
        <v>305.83</v>
      </c>
    </row>
    <row r="543" spans="1:6" ht="15" customHeight="1" x14ac:dyDescent="0.3">
      <c r="A543" t="s">
        <v>2545</v>
      </c>
      <c r="B543" t="s">
        <v>2545</v>
      </c>
      <c r="C543" t="s">
        <v>2203</v>
      </c>
      <c r="D543" t="s">
        <v>2204</v>
      </c>
      <c r="F543" s="1">
        <v>385.94</v>
      </c>
    </row>
    <row r="544" spans="1:6" ht="15" customHeight="1" x14ac:dyDescent="0.3">
      <c r="A544" t="s">
        <v>2545</v>
      </c>
      <c r="B544" t="s">
        <v>2545</v>
      </c>
      <c r="C544" t="s">
        <v>2203</v>
      </c>
      <c r="D544" s="2" t="s">
        <v>182</v>
      </c>
      <c r="E544" t="s">
        <v>181</v>
      </c>
      <c r="F544" s="1">
        <v>145.37</v>
      </c>
    </row>
    <row r="545" spans="1:6" ht="15" customHeight="1" x14ac:dyDescent="0.3">
      <c r="A545" t="s">
        <v>2545</v>
      </c>
      <c r="B545" t="s">
        <v>2545</v>
      </c>
      <c r="C545" t="s">
        <v>2203</v>
      </c>
      <c r="D545" s="2" t="s">
        <v>2220</v>
      </c>
      <c r="F545" s="1">
        <v>220.1</v>
      </c>
    </row>
    <row r="546" spans="1:6" ht="15" customHeight="1" x14ac:dyDescent="0.3">
      <c r="A546" t="s">
        <v>2545</v>
      </c>
      <c r="B546" t="s">
        <v>2545</v>
      </c>
      <c r="C546" t="s">
        <v>2203</v>
      </c>
      <c r="D546" t="s">
        <v>2219</v>
      </c>
      <c r="E546" t="s">
        <v>2218</v>
      </c>
      <c r="F546" s="1">
        <v>306.63</v>
      </c>
    </row>
    <row r="547" spans="1:6" ht="15" customHeight="1" x14ac:dyDescent="0.3">
      <c r="A547" t="s">
        <v>2545</v>
      </c>
      <c r="B547" t="s">
        <v>2545</v>
      </c>
      <c r="C547" t="s">
        <v>2203</v>
      </c>
      <c r="D547" t="s">
        <v>736</v>
      </c>
      <c r="F547" s="1">
        <v>1465.8</v>
      </c>
    </row>
    <row r="548" spans="1:6" ht="15" customHeight="1" x14ac:dyDescent="0.3">
      <c r="A548" t="s">
        <v>2545</v>
      </c>
      <c r="B548" t="s">
        <v>2545</v>
      </c>
      <c r="C548" t="s">
        <v>2203</v>
      </c>
      <c r="D548" t="s">
        <v>2217</v>
      </c>
      <c r="E548" t="s">
        <v>2216</v>
      </c>
      <c r="F548" s="1">
        <v>491.59</v>
      </c>
    </row>
    <row r="549" spans="1:6" ht="15" customHeight="1" x14ac:dyDescent="0.3">
      <c r="A549" t="s">
        <v>2545</v>
      </c>
      <c r="B549" t="s">
        <v>2545</v>
      </c>
      <c r="C549" t="s">
        <v>2203</v>
      </c>
      <c r="D549" t="s">
        <v>2215</v>
      </c>
      <c r="E549" t="s">
        <v>2214</v>
      </c>
      <c r="F549" s="1">
        <v>204.77</v>
      </c>
    </row>
    <row r="550" spans="1:6" ht="15" customHeight="1" x14ac:dyDescent="0.3">
      <c r="A550" t="s">
        <v>2545</v>
      </c>
      <c r="B550" t="s">
        <v>2545</v>
      </c>
      <c r="C550" t="s">
        <v>2203</v>
      </c>
      <c r="D550" t="s">
        <v>2213</v>
      </c>
      <c r="F550" s="1">
        <v>1041.1500000000001</v>
      </c>
    </row>
    <row r="551" spans="1:6" ht="15" customHeight="1" x14ac:dyDescent="0.3">
      <c r="A551" t="s">
        <v>2545</v>
      </c>
      <c r="B551" t="s">
        <v>2545</v>
      </c>
      <c r="C551" t="s">
        <v>2203</v>
      </c>
      <c r="D551" t="s">
        <v>2212</v>
      </c>
      <c r="E551" t="s">
        <v>2211</v>
      </c>
      <c r="F551" s="1">
        <v>465.39</v>
      </c>
    </row>
    <row r="552" spans="1:6" ht="15" customHeight="1" x14ac:dyDescent="0.3">
      <c r="A552" t="s">
        <v>2545</v>
      </c>
      <c r="B552" t="s">
        <v>2545</v>
      </c>
      <c r="C552" t="s">
        <v>2203</v>
      </c>
      <c r="D552" t="s">
        <v>2210</v>
      </c>
      <c r="E552" t="s">
        <v>2209</v>
      </c>
      <c r="F552" s="1">
        <v>73.97</v>
      </c>
    </row>
    <row r="553" spans="1:6" ht="15" customHeight="1" x14ac:dyDescent="0.3">
      <c r="A553" t="s">
        <v>2545</v>
      </c>
      <c r="B553" t="s">
        <v>2545</v>
      </c>
      <c r="C553" t="s">
        <v>2203</v>
      </c>
      <c r="D553" t="s">
        <v>2208</v>
      </c>
      <c r="F553" s="1">
        <v>96.14</v>
      </c>
    </row>
    <row r="554" spans="1:6" ht="15" customHeight="1" x14ac:dyDescent="0.3">
      <c r="A554" t="s">
        <v>2545</v>
      </c>
      <c r="B554" t="s">
        <v>2545</v>
      </c>
      <c r="C554" t="s">
        <v>2203</v>
      </c>
      <c r="D554" t="s">
        <v>2207</v>
      </c>
      <c r="F554" s="1">
        <v>278.41000000000003</v>
      </c>
    </row>
    <row r="555" spans="1:6" ht="15" customHeight="1" x14ac:dyDescent="0.3">
      <c r="A555" t="s">
        <v>2545</v>
      </c>
      <c r="B555" t="s">
        <v>2545</v>
      </c>
      <c r="C555" t="s">
        <v>2203</v>
      </c>
      <c r="D555" t="s">
        <v>2206</v>
      </c>
      <c r="F555" s="1">
        <v>155.51</v>
      </c>
    </row>
    <row r="556" spans="1:6" ht="15" customHeight="1" x14ac:dyDescent="0.3">
      <c r="A556" t="s">
        <v>2545</v>
      </c>
      <c r="B556" t="s">
        <v>2545</v>
      </c>
      <c r="C556" t="s">
        <v>2195</v>
      </c>
      <c r="D556" s="2" t="s">
        <v>1802</v>
      </c>
      <c r="F556" s="1">
        <v>4900</v>
      </c>
    </row>
    <row r="557" spans="1:6" ht="15" customHeight="1" x14ac:dyDescent="0.3">
      <c r="A557" t="s">
        <v>2545</v>
      </c>
      <c r="B557" t="s">
        <v>2545</v>
      </c>
      <c r="C557" t="s">
        <v>2195</v>
      </c>
      <c r="D557" t="s">
        <v>2201</v>
      </c>
      <c r="F557" s="1">
        <v>3894</v>
      </c>
    </row>
    <row r="558" spans="1:6" ht="15" customHeight="1" x14ac:dyDescent="0.3">
      <c r="A558" t="s">
        <v>2545</v>
      </c>
      <c r="B558" t="s">
        <v>2545</v>
      </c>
      <c r="C558" t="s">
        <v>2195</v>
      </c>
      <c r="D558" s="2" t="s">
        <v>26</v>
      </c>
      <c r="F558" s="1">
        <v>17220.11</v>
      </c>
    </row>
    <row r="559" spans="1:6" ht="15" customHeight="1" x14ac:dyDescent="0.3">
      <c r="A559" t="s">
        <v>2545</v>
      </c>
      <c r="B559" t="s">
        <v>2545</v>
      </c>
      <c r="C559" t="s">
        <v>2195</v>
      </c>
      <c r="D559" t="s">
        <v>2200</v>
      </c>
      <c r="E559" t="s">
        <v>2199</v>
      </c>
      <c r="F559" s="1">
        <v>504</v>
      </c>
    </row>
    <row r="560" spans="1:6" ht="15" customHeight="1" x14ac:dyDescent="0.3">
      <c r="A560" t="s">
        <v>2545</v>
      </c>
      <c r="B560" t="s">
        <v>2545</v>
      </c>
      <c r="C560" t="s">
        <v>2195</v>
      </c>
      <c r="D560" t="s">
        <v>2198</v>
      </c>
      <c r="F560" s="1">
        <v>20255.28</v>
      </c>
    </row>
    <row r="561" spans="1:6" ht="15" customHeight="1" x14ac:dyDescent="0.3">
      <c r="A561" t="s">
        <v>2545</v>
      </c>
      <c r="B561" t="s">
        <v>2545</v>
      </c>
      <c r="C561" t="s">
        <v>2195</v>
      </c>
      <c r="D561" s="2" t="s">
        <v>22</v>
      </c>
      <c r="F561" s="1">
        <v>17583.62</v>
      </c>
    </row>
    <row r="562" spans="1:6" ht="15" customHeight="1" x14ac:dyDescent="0.3">
      <c r="A562" t="s">
        <v>2545</v>
      </c>
      <c r="B562" t="s">
        <v>2545</v>
      </c>
      <c r="C562" t="s">
        <v>2195</v>
      </c>
      <c r="D562" t="s">
        <v>2197</v>
      </c>
      <c r="F562" s="1">
        <v>1281</v>
      </c>
    </row>
    <row r="563" spans="1:6" ht="15" customHeight="1" x14ac:dyDescent="0.3">
      <c r="A563" t="s">
        <v>2545</v>
      </c>
      <c r="B563" t="s">
        <v>2545</v>
      </c>
      <c r="C563" t="s">
        <v>2195</v>
      </c>
      <c r="D563" s="2" t="s">
        <v>1918</v>
      </c>
      <c r="F563" s="1">
        <v>5489.6</v>
      </c>
    </row>
    <row r="564" spans="1:6" ht="15" customHeight="1" x14ac:dyDescent="0.3">
      <c r="A564" t="s">
        <v>2545</v>
      </c>
      <c r="B564" t="s">
        <v>2545</v>
      </c>
      <c r="C564" t="s">
        <v>2195</v>
      </c>
      <c r="D564" t="s">
        <v>2196</v>
      </c>
      <c r="F564" s="1">
        <v>25367.759999999998</v>
      </c>
    </row>
    <row r="565" spans="1:6" ht="15" customHeight="1" x14ac:dyDescent="0.3">
      <c r="A565" t="s">
        <v>2545</v>
      </c>
      <c r="B565" t="s">
        <v>2545</v>
      </c>
      <c r="C565" t="s">
        <v>2195</v>
      </c>
      <c r="D565" s="2" t="s">
        <v>19</v>
      </c>
      <c r="F565" s="1">
        <v>3828.07</v>
      </c>
    </row>
    <row r="566" spans="1:6" ht="15" customHeight="1" x14ac:dyDescent="0.3">
      <c r="A566" t="s">
        <v>2545</v>
      </c>
      <c r="B566" t="s">
        <v>2545</v>
      </c>
      <c r="C566" t="s">
        <v>2195</v>
      </c>
      <c r="D566" t="s">
        <v>2202</v>
      </c>
      <c r="F566" s="1">
        <v>9357.48</v>
      </c>
    </row>
    <row r="567" spans="1:6" ht="15" customHeight="1" x14ac:dyDescent="0.3">
      <c r="A567" t="s">
        <v>2545</v>
      </c>
      <c r="B567" t="s">
        <v>2545</v>
      </c>
      <c r="C567" t="s">
        <v>2195</v>
      </c>
      <c r="D567" s="2" t="s">
        <v>2618</v>
      </c>
      <c r="F567" s="1">
        <v>2049.3000000000002</v>
      </c>
    </row>
    <row r="568" spans="1:6" ht="15" customHeight="1" x14ac:dyDescent="0.3">
      <c r="A568" t="s">
        <v>2545</v>
      </c>
      <c r="B568" t="s">
        <v>2545</v>
      </c>
      <c r="C568" t="s">
        <v>2195</v>
      </c>
      <c r="D568" s="2" t="s">
        <v>2598</v>
      </c>
      <c r="F568" s="1">
        <v>33767.71</v>
      </c>
    </row>
    <row r="569" spans="1:6" ht="15" customHeight="1" x14ac:dyDescent="0.3">
      <c r="A569" t="s">
        <v>2545</v>
      </c>
      <c r="B569" t="s">
        <v>2545</v>
      </c>
      <c r="C569" t="s">
        <v>2195</v>
      </c>
      <c r="D569" s="2" t="s">
        <v>12</v>
      </c>
      <c r="F569" s="1">
        <v>2328.75</v>
      </c>
    </row>
    <row r="570" spans="1:6" ht="15" customHeight="1" x14ac:dyDescent="0.3">
      <c r="A570" t="s">
        <v>2545</v>
      </c>
      <c r="B570" t="s">
        <v>2545</v>
      </c>
      <c r="C570" t="s">
        <v>2195</v>
      </c>
      <c r="D570" s="2" t="s">
        <v>1799</v>
      </c>
      <c r="F570" s="1">
        <v>3896.16</v>
      </c>
    </row>
    <row r="571" spans="1:6" ht="15" customHeight="1" x14ac:dyDescent="0.3">
      <c r="A571" t="s">
        <v>2545</v>
      </c>
      <c r="B571" t="s">
        <v>2544</v>
      </c>
      <c r="C571" t="s">
        <v>2320</v>
      </c>
      <c r="D571" t="s">
        <v>2324</v>
      </c>
      <c r="E571" t="s">
        <v>2323</v>
      </c>
      <c r="F571" s="1">
        <v>2891.9</v>
      </c>
    </row>
    <row r="572" spans="1:6" ht="15" customHeight="1" x14ac:dyDescent="0.3">
      <c r="A572" t="s">
        <v>2545</v>
      </c>
      <c r="B572" t="s">
        <v>2544</v>
      </c>
      <c r="C572" t="s">
        <v>2320</v>
      </c>
      <c r="D572" t="s">
        <v>2322</v>
      </c>
      <c r="E572" t="s">
        <v>2321</v>
      </c>
      <c r="F572" s="1">
        <v>59.84</v>
      </c>
    </row>
    <row r="573" spans="1:6" ht="15" customHeight="1" x14ac:dyDescent="0.3">
      <c r="A573" t="s">
        <v>2651</v>
      </c>
      <c r="B573" t="s">
        <v>2547</v>
      </c>
      <c r="C573" t="s">
        <v>2109</v>
      </c>
      <c r="D573" s="2" t="s">
        <v>1695</v>
      </c>
      <c r="E573" t="s">
        <v>1694</v>
      </c>
      <c r="F573" s="1">
        <v>205.87</v>
      </c>
    </row>
    <row r="574" spans="1:6" ht="15" customHeight="1" x14ac:dyDescent="0.3">
      <c r="A574" t="s">
        <v>2651</v>
      </c>
      <c r="B574" t="s">
        <v>2547</v>
      </c>
      <c r="C574" t="s">
        <v>2109</v>
      </c>
      <c r="D574" t="s">
        <v>2139</v>
      </c>
      <c r="E574" t="s">
        <v>2138</v>
      </c>
      <c r="F574" s="1">
        <v>331.1</v>
      </c>
    </row>
    <row r="575" spans="1:6" ht="15" customHeight="1" x14ac:dyDescent="0.3">
      <c r="A575" t="s">
        <v>2651</v>
      </c>
      <c r="B575" t="s">
        <v>2547</v>
      </c>
      <c r="C575" t="s">
        <v>2109</v>
      </c>
      <c r="D575" s="2" t="s">
        <v>2137</v>
      </c>
      <c r="E575" t="s">
        <v>2136</v>
      </c>
      <c r="F575" s="1">
        <v>196.43</v>
      </c>
    </row>
    <row r="576" spans="1:6" ht="15" customHeight="1" x14ac:dyDescent="0.3">
      <c r="A576" t="s">
        <v>2651</v>
      </c>
      <c r="B576" t="s">
        <v>2547</v>
      </c>
      <c r="C576" t="s">
        <v>2109</v>
      </c>
      <c r="D576" s="2" t="s">
        <v>2135</v>
      </c>
      <c r="F576" s="1">
        <f>467.72+1216.95</f>
        <v>1684.67</v>
      </c>
    </row>
    <row r="577" spans="1:6" ht="15" customHeight="1" x14ac:dyDescent="0.3">
      <c r="A577" t="s">
        <v>2651</v>
      </c>
      <c r="B577" t="s">
        <v>2547</v>
      </c>
      <c r="C577" t="s">
        <v>2109</v>
      </c>
      <c r="D577" t="s">
        <v>2134</v>
      </c>
      <c r="E577" t="s">
        <v>2133</v>
      </c>
      <c r="F577" s="1">
        <v>73.13</v>
      </c>
    </row>
    <row r="578" spans="1:6" ht="15" customHeight="1" x14ac:dyDescent="0.3">
      <c r="A578" t="s">
        <v>2651</v>
      </c>
      <c r="B578" t="s">
        <v>2547</v>
      </c>
      <c r="C578" t="s">
        <v>2109</v>
      </c>
      <c r="D578" t="s">
        <v>2132</v>
      </c>
      <c r="E578" t="s">
        <v>2131</v>
      </c>
      <c r="F578" s="1">
        <v>85.1</v>
      </c>
    </row>
    <row r="579" spans="1:6" ht="15" customHeight="1" x14ac:dyDescent="0.3">
      <c r="A579" t="s">
        <v>2651</v>
      </c>
      <c r="B579" t="s">
        <v>2547</v>
      </c>
      <c r="C579" t="s">
        <v>2109</v>
      </c>
      <c r="D579" t="s">
        <v>2130</v>
      </c>
      <c r="E579" t="s">
        <v>2129</v>
      </c>
      <c r="F579" s="1">
        <v>72.41</v>
      </c>
    </row>
    <row r="580" spans="1:6" ht="15" customHeight="1" x14ac:dyDescent="0.3">
      <c r="A580" t="s">
        <v>2651</v>
      </c>
      <c r="B580" t="s">
        <v>2547</v>
      </c>
      <c r="C580" t="s">
        <v>2109</v>
      </c>
      <c r="D580" s="2" t="s">
        <v>2128</v>
      </c>
      <c r="F580" s="1">
        <f>288.38+1004.33</f>
        <v>1292.71</v>
      </c>
    </row>
    <row r="581" spans="1:6" ht="15" customHeight="1" x14ac:dyDescent="0.3">
      <c r="A581" t="s">
        <v>2651</v>
      </c>
      <c r="B581" t="s">
        <v>2547</v>
      </c>
      <c r="C581" t="s">
        <v>2109</v>
      </c>
      <c r="D581" t="s">
        <v>2127</v>
      </c>
      <c r="E581" t="s">
        <v>2126</v>
      </c>
      <c r="F581" s="1">
        <v>49.2</v>
      </c>
    </row>
    <row r="582" spans="1:6" ht="15" customHeight="1" x14ac:dyDescent="0.3">
      <c r="A582" t="s">
        <v>2651</v>
      </c>
      <c r="B582" t="s">
        <v>2547</v>
      </c>
      <c r="C582" t="s">
        <v>2109</v>
      </c>
      <c r="D582" t="s">
        <v>2125</v>
      </c>
      <c r="E582" t="s">
        <v>2124</v>
      </c>
      <c r="F582" s="1">
        <v>422.9</v>
      </c>
    </row>
    <row r="583" spans="1:6" ht="15" customHeight="1" x14ac:dyDescent="0.3">
      <c r="A583" t="s">
        <v>2651</v>
      </c>
      <c r="B583" t="s">
        <v>2547</v>
      </c>
      <c r="C583" t="s">
        <v>2109</v>
      </c>
      <c r="D583" t="s">
        <v>2123</v>
      </c>
      <c r="E583" t="s">
        <v>2122</v>
      </c>
      <c r="F583" s="1">
        <v>232.62</v>
      </c>
    </row>
    <row r="584" spans="1:6" ht="15" customHeight="1" x14ac:dyDescent="0.3">
      <c r="A584" t="s">
        <v>2651</v>
      </c>
      <c r="B584" t="s">
        <v>2547</v>
      </c>
      <c r="C584" t="s">
        <v>2109</v>
      </c>
      <c r="D584" t="s">
        <v>2121</v>
      </c>
      <c r="E584" t="s">
        <v>2120</v>
      </c>
      <c r="F584" s="1">
        <v>318.23</v>
      </c>
    </row>
    <row r="585" spans="1:6" ht="15" customHeight="1" x14ac:dyDescent="0.3">
      <c r="A585" t="s">
        <v>2651</v>
      </c>
      <c r="B585" t="s">
        <v>2547</v>
      </c>
      <c r="C585" t="s">
        <v>2109</v>
      </c>
      <c r="D585" t="s">
        <v>2119</v>
      </c>
      <c r="E585" t="s">
        <v>2118</v>
      </c>
      <c r="F585" s="1">
        <v>101.43</v>
      </c>
    </row>
    <row r="586" spans="1:6" ht="15" customHeight="1" x14ac:dyDescent="0.3">
      <c r="A586" t="s">
        <v>2651</v>
      </c>
      <c r="B586" t="s">
        <v>2547</v>
      </c>
      <c r="C586" t="s">
        <v>2109</v>
      </c>
      <c r="D586" t="s">
        <v>2117</v>
      </c>
      <c r="E586" t="s">
        <v>2116</v>
      </c>
      <c r="F586" s="1">
        <v>31.49</v>
      </c>
    </row>
    <row r="587" spans="1:6" ht="15" customHeight="1" x14ac:dyDescent="0.3">
      <c r="A587" t="s">
        <v>2651</v>
      </c>
      <c r="B587" t="s">
        <v>2547</v>
      </c>
      <c r="C587" t="s">
        <v>2109</v>
      </c>
      <c r="D587" t="s">
        <v>2115</v>
      </c>
      <c r="E587" t="s">
        <v>2114</v>
      </c>
      <c r="F587" s="1">
        <v>286.12</v>
      </c>
    </row>
    <row r="588" spans="1:6" ht="15" customHeight="1" x14ac:dyDescent="0.3">
      <c r="A588" t="s">
        <v>2651</v>
      </c>
      <c r="B588" t="s">
        <v>2547</v>
      </c>
      <c r="C588" t="s">
        <v>2109</v>
      </c>
      <c r="D588" t="s">
        <v>2113</v>
      </c>
      <c r="E588" t="s">
        <v>2112</v>
      </c>
      <c r="F588" s="1">
        <v>59.84</v>
      </c>
    </row>
    <row r="589" spans="1:6" ht="15" customHeight="1" x14ac:dyDescent="0.3">
      <c r="A589" t="s">
        <v>2651</v>
      </c>
      <c r="B589" t="s">
        <v>2547</v>
      </c>
      <c r="C589" t="s">
        <v>2109</v>
      </c>
      <c r="D589" t="s">
        <v>2111</v>
      </c>
      <c r="E589" t="s">
        <v>2110</v>
      </c>
      <c r="F589" s="1">
        <v>1549.01</v>
      </c>
    </row>
    <row r="590" spans="1:6" ht="15" customHeight="1" x14ac:dyDescent="0.3">
      <c r="A590" t="s">
        <v>2651</v>
      </c>
      <c r="B590" t="s">
        <v>2547</v>
      </c>
      <c r="C590" t="s">
        <v>2106</v>
      </c>
      <c r="D590" t="s">
        <v>2108</v>
      </c>
      <c r="F590" s="1">
        <v>395.7</v>
      </c>
    </row>
    <row r="591" spans="1:6" ht="15" customHeight="1" x14ac:dyDescent="0.3">
      <c r="A591" t="s">
        <v>2651</v>
      </c>
      <c r="B591" t="s">
        <v>2547</v>
      </c>
      <c r="C591" t="s">
        <v>2106</v>
      </c>
      <c r="D591" t="s">
        <v>2107</v>
      </c>
      <c r="F591" s="1">
        <v>247.58</v>
      </c>
    </row>
    <row r="592" spans="1:6" ht="15" customHeight="1" x14ac:dyDescent="0.3">
      <c r="A592" t="s">
        <v>2651</v>
      </c>
      <c r="B592" t="s">
        <v>2547</v>
      </c>
      <c r="C592" t="s">
        <v>2104</v>
      </c>
      <c r="D592" t="s">
        <v>2105</v>
      </c>
      <c r="F592" s="1">
        <v>10759.09</v>
      </c>
    </row>
    <row r="593" spans="1:6" ht="15" customHeight="1" x14ac:dyDescent="0.3">
      <c r="A593" t="s">
        <v>2651</v>
      </c>
      <c r="B593" t="s">
        <v>2549</v>
      </c>
      <c r="C593" t="s">
        <v>1963</v>
      </c>
      <c r="D593" t="s">
        <v>1964</v>
      </c>
      <c r="F593" s="1">
        <v>79.3</v>
      </c>
    </row>
    <row r="594" spans="1:6" ht="15" customHeight="1" x14ac:dyDescent="0.3">
      <c r="A594" t="s">
        <v>2651</v>
      </c>
      <c r="B594" t="s">
        <v>2549</v>
      </c>
      <c r="C594" t="s">
        <v>1963</v>
      </c>
      <c r="D594" t="s">
        <v>2079</v>
      </c>
      <c r="E594" t="s">
        <v>2078</v>
      </c>
      <c r="F594" s="1">
        <v>355.9</v>
      </c>
    </row>
    <row r="595" spans="1:6" ht="15" customHeight="1" x14ac:dyDescent="0.3">
      <c r="A595" t="s">
        <v>2651</v>
      </c>
      <c r="B595" t="s">
        <v>2549</v>
      </c>
      <c r="C595" t="s">
        <v>1963</v>
      </c>
      <c r="D595" t="s">
        <v>2077</v>
      </c>
      <c r="E595" t="s">
        <v>2076</v>
      </c>
      <c r="F595" s="1">
        <v>60.27</v>
      </c>
    </row>
    <row r="596" spans="1:6" ht="15" customHeight="1" x14ac:dyDescent="0.3">
      <c r="A596" t="s">
        <v>2651</v>
      </c>
      <c r="B596" t="s">
        <v>2549</v>
      </c>
      <c r="C596" t="s">
        <v>1963</v>
      </c>
      <c r="D596" t="s">
        <v>2073</v>
      </c>
      <c r="E596" t="s">
        <v>2072</v>
      </c>
      <c r="F596" s="1">
        <v>69.14</v>
      </c>
    </row>
    <row r="597" spans="1:6" ht="15" customHeight="1" x14ac:dyDescent="0.3">
      <c r="A597" t="s">
        <v>2651</v>
      </c>
      <c r="B597" t="s">
        <v>2549</v>
      </c>
      <c r="C597" t="s">
        <v>1963</v>
      </c>
      <c r="D597" t="s">
        <v>205</v>
      </c>
      <c r="E597" t="s">
        <v>204</v>
      </c>
      <c r="F597" s="1">
        <v>152.91999999999999</v>
      </c>
    </row>
    <row r="598" spans="1:6" ht="15" customHeight="1" x14ac:dyDescent="0.3">
      <c r="A598" t="s">
        <v>2651</v>
      </c>
      <c r="B598" t="s">
        <v>2549</v>
      </c>
      <c r="C598" t="s">
        <v>1963</v>
      </c>
      <c r="D598" t="s">
        <v>2071</v>
      </c>
      <c r="E598" t="s">
        <v>2070</v>
      </c>
      <c r="F598" s="1">
        <v>69.14</v>
      </c>
    </row>
    <row r="599" spans="1:6" ht="15" customHeight="1" x14ac:dyDescent="0.3">
      <c r="A599" t="s">
        <v>2651</v>
      </c>
      <c r="B599" t="s">
        <v>2549</v>
      </c>
      <c r="C599" t="s">
        <v>1963</v>
      </c>
      <c r="D599" t="s">
        <v>2069</v>
      </c>
      <c r="E599" t="s">
        <v>2068</v>
      </c>
      <c r="F599" s="1">
        <v>113.02</v>
      </c>
    </row>
    <row r="600" spans="1:6" ht="15" customHeight="1" x14ac:dyDescent="0.3">
      <c r="A600" t="s">
        <v>2651</v>
      </c>
      <c r="B600" t="s">
        <v>2549</v>
      </c>
      <c r="C600" t="s">
        <v>1963</v>
      </c>
      <c r="D600" t="s">
        <v>2067</v>
      </c>
      <c r="E600" t="s">
        <v>2066</v>
      </c>
      <c r="F600" s="1">
        <v>128.97999999999999</v>
      </c>
    </row>
    <row r="601" spans="1:6" ht="15" customHeight="1" x14ac:dyDescent="0.3">
      <c r="A601" t="s">
        <v>2651</v>
      </c>
      <c r="B601" t="s">
        <v>2549</v>
      </c>
      <c r="C601" t="s">
        <v>1963</v>
      </c>
      <c r="D601" t="s">
        <v>2065</v>
      </c>
      <c r="E601" t="s">
        <v>2064</v>
      </c>
      <c r="F601" s="1">
        <v>62.5</v>
      </c>
    </row>
    <row r="602" spans="1:6" ht="15" customHeight="1" x14ac:dyDescent="0.3">
      <c r="A602" t="s">
        <v>2651</v>
      </c>
      <c r="B602" t="s">
        <v>2549</v>
      </c>
      <c r="C602" t="s">
        <v>1963</v>
      </c>
      <c r="D602" t="s">
        <v>2063</v>
      </c>
      <c r="E602" t="s">
        <v>2062</v>
      </c>
      <c r="F602" s="1">
        <v>154.06</v>
      </c>
    </row>
    <row r="603" spans="1:6" ht="15" customHeight="1" x14ac:dyDescent="0.3">
      <c r="A603" t="s">
        <v>2651</v>
      </c>
      <c r="B603" t="s">
        <v>2549</v>
      </c>
      <c r="C603" t="s">
        <v>1963</v>
      </c>
      <c r="D603" t="s">
        <v>2061</v>
      </c>
      <c r="E603" t="s">
        <v>2060</v>
      </c>
      <c r="F603" s="1">
        <v>103.71</v>
      </c>
    </row>
    <row r="604" spans="1:6" ht="15" customHeight="1" x14ac:dyDescent="0.3">
      <c r="A604" t="s">
        <v>2651</v>
      </c>
      <c r="B604" t="s">
        <v>2549</v>
      </c>
      <c r="C604" t="s">
        <v>1963</v>
      </c>
      <c r="D604" t="s">
        <v>2075</v>
      </c>
      <c r="E604" t="s">
        <v>2074</v>
      </c>
      <c r="F604" s="1">
        <v>42.48</v>
      </c>
    </row>
    <row r="605" spans="1:6" ht="15" customHeight="1" x14ac:dyDescent="0.3">
      <c r="A605" t="s">
        <v>2651</v>
      </c>
      <c r="B605" t="s">
        <v>2549</v>
      </c>
      <c r="C605" t="s">
        <v>1963</v>
      </c>
      <c r="D605" t="s">
        <v>2059</v>
      </c>
      <c r="E605" t="s">
        <v>2058</v>
      </c>
      <c r="F605" s="1">
        <v>318.23</v>
      </c>
    </row>
    <row r="606" spans="1:6" ht="15" customHeight="1" x14ac:dyDescent="0.3">
      <c r="A606" t="s">
        <v>2651</v>
      </c>
      <c r="B606" t="s">
        <v>2549</v>
      </c>
      <c r="C606" t="s">
        <v>1963</v>
      </c>
      <c r="D606" t="s">
        <v>2057</v>
      </c>
      <c r="E606" t="s">
        <v>2056</v>
      </c>
      <c r="F606" s="1">
        <v>89.09</v>
      </c>
    </row>
    <row r="607" spans="1:6" ht="15" customHeight="1" x14ac:dyDescent="0.3">
      <c r="A607" t="s">
        <v>2651</v>
      </c>
      <c r="B607" t="s">
        <v>2549</v>
      </c>
      <c r="C607" t="s">
        <v>1963</v>
      </c>
      <c r="D607" t="s">
        <v>2055</v>
      </c>
      <c r="E607" t="s">
        <v>2054</v>
      </c>
      <c r="F607" s="1">
        <v>50.98</v>
      </c>
    </row>
    <row r="608" spans="1:6" ht="15" customHeight="1" x14ac:dyDescent="0.3">
      <c r="A608" t="s">
        <v>2651</v>
      </c>
      <c r="B608" t="s">
        <v>2549</v>
      </c>
      <c r="C608" t="s">
        <v>1963</v>
      </c>
      <c r="D608" t="s">
        <v>2053</v>
      </c>
      <c r="E608" t="s">
        <v>2052</v>
      </c>
      <c r="F608" s="1">
        <v>79.3</v>
      </c>
    </row>
    <row r="609" spans="1:6" ht="15" customHeight="1" x14ac:dyDescent="0.3">
      <c r="A609" t="s">
        <v>2651</v>
      </c>
      <c r="B609" t="s">
        <v>2549</v>
      </c>
      <c r="C609" t="s">
        <v>1963</v>
      </c>
      <c r="D609" t="s">
        <v>2051</v>
      </c>
      <c r="E609" t="s">
        <v>2050</v>
      </c>
      <c r="F609" s="1">
        <v>59.21</v>
      </c>
    </row>
    <row r="610" spans="1:6" ht="15" customHeight="1" x14ac:dyDescent="0.3">
      <c r="A610" t="s">
        <v>2651</v>
      </c>
      <c r="B610" t="s">
        <v>2549</v>
      </c>
      <c r="C610" t="s">
        <v>1963</v>
      </c>
      <c r="D610" t="s">
        <v>2049</v>
      </c>
      <c r="E610" t="s">
        <v>2048</v>
      </c>
      <c r="F610" s="1">
        <v>70.47</v>
      </c>
    </row>
    <row r="611" spans="1:6" ht="15" customHeight="1" x14ac:dyDescent="0.3">
      <c r="A611" t="s">
        <v>2651</v>
      </c>
      <c r="B611" t="s">
        <v>2549</v>
      </c>
      <c r="C611" t="s">
        <v>1963</v>
      </c>
      <c r="D611" t="s">
        <v>2047</v>
      </c>
      <c r="E611" t="s">
        <v>2046</v>
      </c>
      <c r="F611" s="1">
        <v>156.77000000000001</v>
      </c>
    </row>
    <row r="612" spans="1:6" ht="15" customHeight="1" x14ac:dyDescent="0.3">
      <c r="A612" t="s">
        <v>2651</v>
      </c>
      <c r="B612" t="s">
        <v>2549</v>
      </c>
      <c r="C612" t="s">
        <v>1963</v>
      </c>
      <c r="D612" t="s">
        <v>2045</v>
      </c>
      <c r="E612" t="s">
        <v>2044</v>
      </c>
      <c r="F612" s="1">
        <v>126.36</v>
      </c>
    </row>
    <row r="613" spans="1:6" ht="15" customHeight="1" x14ac:dyDescent="0.3">
      <c r="A613" t="s">
        <v>2651</v>
      </c>
      <c r="B613" t="s">
        <v>2549</v>
      </c>
      <c r="C613" t="s">
        <v>1963</v>
      </c>
      <c r="D613" s="2" t="s">
        <v>2043</v>
      </c>
      <c r="E613" t="s">
        <v>2042</v>
      </c>
      <c r="F613" s="1">
        <v>79.2</v>
      </c>
    </row>
    <row r="614" spans="1:6" ht="15" customHeight="1" x14ac:dyDescent="0.3">
      <c r="A614" t="s">
        <v>2651</v>
      </c>
      <c r="B614" t="s">
        <v>2549</v>
      </c>
      <c r="C614" t="s">
        <v>1963</v>
      </c>
      <c r="D614" t="s">
        <v>2041</v>
      </c>
      <c r="E614" t="s">
        <v>2040</v>
      </c>
      <c r="F614" s="1">
        <v>63.44</v>
      </c>
    </row>
    <row r="615" spans="1:6" ht="15" customHeight="1" x14ac:dyDescent="0.3">
      <c r="A615" t="s">
        <v>2651</v>
      </c>
      <c r="B615" t="s">
        <v>2549</v>
      </c>
      <c r="C615" t="s">
        <v>1963</v>
      </c>
      <c r="D615" t="s">
        <v>2039</v>
      </c>
      <c r="E615" t="s">
        <v>2038</v>
      </c>
      <c r="F615" s="1">
        <v>71.81</v>
      </c>
    </row>
    <row r="616" spans="1:6" ht="15" customHeight="1" x14ac:dyDescent="0.3">
      <c r="A616" t="s">
        <v>2651</v>
      </c>
      <c r="B616" t="s">
        <v>2549</v>
      </c>
      <c r="C616" t="s">
        <v>1963</v>
      </c>
      <c r="D616" t="s">
        <v>2037</v>
      </c>
      <c r="E616" t="s">
        <v>2036</v>
      </c>
      <c r="F616" s="1">
        <v>67.81</v>
      </c>
    </row>
    <row r="617" spans="1:6" ht="15" customHeight="1" x14ac:dyDescent="0.3">
      <c r="A617" t="s">
        <v>2651</v>
      </c>
      <c r="B617" t="s">
        <v>2549</v>
      </c>
      <c r="C617" t="s">
        <v>1963</v>
      </c>
      <c r="D617" t="s">
        <v>2035</v>
      </c>
      <c r="E617" t="s">
        <v>2034</v>
      </c>
      <c r="F617" s="1">
        <v>121</v>
      </c>
    </row>
    <row r="618" spans="1:6" ht="15" customHeight="1" x14ac:dyDescent="0.3">
      <c r="A618" t="s">
        <v>2651</v>
      </c>
      <c r="B618" t="s">
        <v>2549</v>
      </c>
      <c r="C618" t="s">
        <v>1963</v>
      </c>
      <c r="D618" t="s">
        <v>2033</v>
      </c>
      <c r="E618" t="s">
        <v>2032</v>
      </c>
      <c r="F618" s="1">
        <v>64.5</v>
      </c>
    </row>
    <row r="619" spans="1:6" ht="15" customHeight="1" x14ac:dyDescent="0.3">
      <c r="A619" t="s">
        <v>2651</v>
      </c>
      <c r="B619" t="s">
        <v>2549</v>
      </c>
      <c r="C619" t="s">
        <v>1963</v>
      </c>
      <c r="D619" t="s">
        <v>2031</v>
      </c>
      <c r="E619" t="s">
        <v>2030</v>
      </c>
      <c r="F619" s="1">
        <v>505.24</v>
      </c>
    </row>
    <row r="620" spans="1:6" ht="15" customHeight="1" x14ac:dyDescent="0.3">
      <c r="A620" t="s">
        <v>2651</v>
      </c>
      <c r="B620" t="s">
        <v>2549</v>
      </c>
      <c r="C620" t="s">
        <v>1963</v>
      </c>
      <c r="D620" s="2" t="s">
        <v>163</v>
      </c>
      <c r="E620" t="s">
        <v>162</v>
      </c>
      <c r="F620" s="1">
        <v>249.27</v>
      </c>
    </row>
    <row r="621" spans="1:6" ht="15" customHeight="1" x14ac:dyDescent="0.3">
      <c r="A621" t="s">
        <v>2651</v>
      </c>
      <c r="B621" t="s">
        <v>2549</v>
      </c>
      <c r="C621" t="s">
        <v>1963</v>
      </c>
      <c r="D621" t="s">
        <v>2029</v>
      </c>
      <c r="E621" t="s">
        <v>2028</v>
      </c>
      <c r="F621" s="1">
        <v>65.16</v>
      </c>
    </row>
    <row r="622" spans="1:6" ht="15" customHeight="1" x14ac:dyDescent="0.3">
      <c r="A622" t="s">
        <v>2651</v>
      </c>
      <c r="B622" t="s">
        <v>2549</v>
      </c>
      <c r="C622" t="s">
        <v>1963</v>
      </c>
      <c r="D622" t="s">
        <v>2025</v>
      </c>
      <c r="E622" t="s">
        <v>2024</v>
      </c>
      <c r="F622" s="1">
        <v>49.8</v>
      </c>
    </row>
    <row r="623" spans="1:6" ht="15" customHeight="1" x14ac:dyDescent="0.3">
      <c r="A623" t="s">
        <v>2651</v>
      </c>
      <c r="B623" t="s">
        <v>2549</v>
      </c>
      <c r="C623" t="s">
        <v>1963</v>
      </c>
      <c r="D623" t="s">
        <v>2027</v>
      </c>
      <c r="E623" t="s">
        <v>2026</v>
      </c>
      <c r="F623" s="1">
        <v>31.72</v>
      </c>
    </row>
    <row r="624" spans="1:6" ht="15" customHeight="1" x14ac:dyDescent="0.3">
      <c r="A624" t="s">
        <v>2651</v>
      </c>
      <c r="B624" t="s">
        <v>2549</v>
      </c>
      <c r="C624" t="s">
        <v>1963</v>
      </c>
      <c r="D624" t="s">
        <v>2023</v>
      </c>
      <c r="E624" t="s">
        <v>2022</v>
      </c>
      <c r="F624" s="1">
        <v>68.73</v>
      </c>
    </row>
    <row r="625" spans="1:6" ht="15" customHeight="1" x14ac:dyDescent="0.3">
      <c r="A625" t="s">
        <v>2651</v>
      </c>
      <c r="B625" t="s">
        <v>2549</v>
      </c>
      <c r="C625" t="s">
        <v>1963</v>
      </c>
      <c r="D625" t="s">
        <v>2021</v>
      </c>
      <c r="E625" t="s">
        <v>2020</v>
      </c>
      <c r="F625" s="1">
        <v>58.44</v>
      </c>
    </row>
    <row r="626" spans="1:6" ht="15" customHeight="1" x14ac:dyDescent="0.3">
      <c r="A626" t="s">
        <v>2651</v>
      </c>
      <c r="B626" t="s">
        <v>2549</v>
      </c>
      <c r="C626" t="s">
        <v>1963</v>
      </c>
      <c r="D626" t="s">
        <v>2019</v>
      </c>
      <c r="E626" t="s">
        <v>2018</v>
      </c>
      <c r="F626" s="1">
        <v>337.76</v>
      </c>
    </row>
    <row r="627" spans="1:6" ht="15" customHeight="1" x14ac:dyDescent="0.3">
      <c r="A627" t="s">
        <v>2651</v>
      </c>
      <c r="B627" t="s">
        <v>2549</v>
      </c>
      <c r="C627" t="s">
        <v>1963</v>
      </c>
      <c r="D627" t="s">
        <v>2017</v>
      </c>
      <c r="E627" t="s">
        <v>2016</v>
      </c>
      <c r="F627" s="1">
        <v>138.47999999999999</v>
      </c>
    </row>
    <row r="628" spans="1:6" ht="15" customHeight="1" x14ac:dyDescent="0.3">
      <c r="A628" t="s">
        <v>2651</v>
      </c>
      <c r="B628" t="s">
        <v>2549</v>
      </c>
      <c r="C628" t="s">
        <v>1963</v>
      </c>
      <c r="D628" t="s">
        <v>2015</v>
      </c>
      <c r="E628" t="s">
        <v>2014</v>
      </c>
      <c r="F628" s="1">
        <v>113.84</v>
      </c>
    </row>
    <row r="629" spans="1:6" ht="15" customHeight="1" x14ac:dyDescent="0.3">
      <c r="A629" t="s">
        <v>2651</v>
      </c>
      <c r="B629" t="s">
        <v>2549</v>
      </c>
      <c r="C629" t="s">
        <v>1963</v>
      </c>
      <c r="D629" t="s">
        <v>2013</v>
      </c>
      <c r="E629" t="s">
        <v>2012</v>
      </c>
      <c r="F629" s="1">
        <v>186.16</v>
      </c>
    </row>
    <row r="630" spans="1:6" ht="15" customHeight="1" x14ac:dyDescent="0.3">
      <c r="A630" t="s">
        <v>2651</v>
      </c>
      <c r="B630" t="s">
        <v>2549</v>
      </c>
      <c r="C630" t="s">
        <v>1963</v>
      </c>
      <c r="D630" t="s">
        <v>2011</v>
      </c>
      <c r="E630" t="s">
        <v>2010</v>
      </c>
      <c r="F630" s="1">
        <v>270.77</v>
      </c>
    </row>
    <row r="631" spans="1:6" ht="15" customHeight="1" x14ac:dyDescent="0.3">
      <c r="A631" t="s">
        <v>2651</v>
      </c>
      <c r="B631" t="s">
        <v>2549</v>
      </c>
      <c r="C631" t="s">
        <v>1963</v>
      </c>
      <c r="D631" t="s">
        <v>2009</v>
      </c>
      <c r="E631" t="s">
        <v>2008</v>
      </c>
      <c r="F631" s="1">
        <v>86.43</v>
      </c>
    </row>
    <row r="632" spans="1:6" ht="15" customHeight="1" x14ac:dyDescent="0.3">
      <c r="A632" t="s">
        <v>2651</v>
      </c>
      <c r="B632" t="s">
        <v>2549</v>
      </c>
      <c r="C632" t="s">
        <v>1963</v>
      </c>
      <c r="D632" t="s">
        <v>2007</v>
      </c>
      <c r="E632" t="s">
        <v>2006</v>
      </c>
      <c r="F632" s="1">
        <v>168.15</v>
      </c>
    </row>
    <row r="633" spans="1:6" ht="15" customHeight="1" x14ac:dyDescent="0.3">
      <c r="A633" t="s">
        <v>2651</v>
      </c>
      <c r="B633" t="s">
        <v>2549</v>
      </c>
      <c r="C633" t="s">
        <v>1963</v>
      </c>
      <c r="D633" t="s">
        <v>2005</v>
      </c>
      <c r="E633" t="s">
        <v>2004</v>
      </c>
      <c r="F633" s="1">
        <v>83.75</v>
      </c>
    </row>
    <row r="634" spans="1:6" ht="15" customHeight="1" x14ac:dyDescent="0.3">
      <c r="A634" t="s">
        <v>2651</v>
      </c>
      <c r="B634" t="s">
        <v>2549</v>
      </c>
      <c r="C634" t="s">
        <v>1963</v>
      </c>
      <c r="D634" t="s">
        <v>2003</v>
      </c>
      <c r="E634" t="s">
        <v>2002</v>
      </c>
      <c r="F634" s="1">
        <v>102.41</v>
      </c>
    </row>
    <row r="635" spans="1:6" ht="15" customHeight="1" x14ac:dyDescent="0.3">
      <c r="A635" t="s">
        <v>2651</v>
      </c>
      <c r="B635" t="s">
        <v>2549</v>
      </c>
      <c r="C635" t="s">
        <v>1963</v>
      </c>
      <c r="D635" t="s">
        <v>110</v>
      </c>
      <c r="E635" t="s">
        <v>109</v>
      </c>
      <c r="F635" s="1">
        <v>82.47</v>
      </c>
    </row>
    <row r="636" spans="1:6" ht="15" customHeight="1" x14ac:dyDescent="0.3">
      <c r="A636" t="s">
        <v>2651</v>
      </c>
      <c r="B636" t="s">
        <v>2549</v>
      </c>
      <c r="C636" t="s">
        <v>1963</v>
      </c>
      <c r="D636" t="s">
        <v>2001</v>
      </c>
      <c r="E636" t="s">
        <v>2000</v>
      </c>
      <c r="F636" s="1">
        <v>450.77</v>
      </c>
    </row>
    <row r="637" spans="1:6" ht="15" customHeight="1" x14ac:dyDescent="0.3">
      <c r="A637" t="s">
        <v>2651</v>
      </c>
      <c r="B637" t="s">
        <v>2549</v>
      </c>
      <c r="C637" t="s">
        <v>1963</v>
      </c>
      <c r="D637" t="s">
        <v>1999</v>
      </c>
      <c r="E637" t="s">
        <v>1998</v>
      </c>
      <c r="F637" s="1">
        <v>169.21</v>
      </c>
    </row>
    <row r="638" spans="1:6" ht="15" customHeight="1" x14ac:dyDescent="0.3">
      <c r="A638" t="s">
        <v>2651</v>
      </c>
      <c r="B638" t="s">
        <v>2549</v>
      </c>
      <c r="C638" t="s">
        <v>1963</v>
      </c>
      <c r="D638" t="s">
        <v>1997</v>
      </c>
      <c r="E638" t="s">
        <v>1996</v>
      </c>
      <c r="F638" s="1">
        <v>183.49</v>
      </c>
    </row>
    <row r="639" spans="1:6" ht="15" customHeight="1" x14ac:dyDescent="0.3">
      <c r="A639" t="s">
        <v>2651</v>
      </c>
      <c r="B639" t="s">
        <v>2549</v>
      </c>
      <c r="C639" t="s">
        <v>1963</v>
      </c>
      <c r="D639" t="s">
        <v>1995</v>
      </c>
      <c r="E639" t="s">
        <v>1994</v>
      </c>
      <c r="F639" s="1">
        <v>202.38</v>
      </c>
    </row>
    <row r="640" spans="1:6" ht="15" customHeight="1" x14ac:dyDescent="0.3">
      <c r="A640" t="s">
        <v>2651</v>
      </c>
      <c r="B640" t="s">
        <v>2549</v>
      </c>
      <c r="C640" t="s">
        <v>1963</v>
      </c>
      <c r="D640" t="s">
        <v>1993</v>
      </c>
      <c r="E640" t="s">
        <v>1992</v>
      </c>
      <c r="F640" s="1">
        <v>66.209999999999994</v>
      </c>
    </row>
    <row r="641" spans="1:6" ht="15" customHeight="1" x14ac:dyDescent="0.3">
      <c r="A641" t="s">
        <v>2651</v>
      </c>
      <c r="B641" t="s">
        <v>2549</v>
      </c>
      <c r="C641" t="s">
        <v>1963</v>
      </c>
      <c r="D641" t="s">
        <v>1991</v>
      </c>
      <c r="E641" t="s">
        <v>1990</v>
      </c>
      <c r="F641" s="1">
        <v>119.68</v>
      </c>
    </row>
    <row r="642" spans="1:6" ht="15" customHeight="1" x14ac:dyDescent="0.3">
      <c r="A642" t="s">
        <v>2651</v>
      </c>
      <c r="B642" t="s">
        <v>2549</v>
      </c>
      <c r="C642" t="s">
        <v>1963</v>
      </c>
      <c r="D642" t="s">
        <v>1989</v>
      </c>
      <c r="E642" t="s">
        <v>1988</v>
      </c>
      <c r="F642" s="1">
        <v>308.48</v>
      </c>
    </row>
    <row r="643" spans="1:6" ht="15" customHeight="1" x14ac:dyDescent="0.3">
      <c r="A643" t="s">
        <v>2651</v>
      </c>
      <c r="B643" t="s">
        <v>2549</v>
      </c>
      <c r="C643" t="s">
        <v>1963</v>
      </c>
      <c r="D643" t="s">
        <v>1987</v>
      </c>
      <c r="E643" t="s">
        <v>1986</v>
      </c>
      <c r="F643" s="1">
        <v>126.88</v>
      </c>
    </row>
    <row r="644" spans="1:6" ht="15" customHeight="1" x14ac:dyDescent="0.3">
      <c r="A644" t="s">
        <v>2651</v>
      </c>
      <c r="B644" t="s">
        <v>2549</v>
      </c>
      <c r="C644" t="s">
        <v>1963</v>
      </c>
      <c r="D644" t="s">
        <v>1985</v>
      </c>
      <c r="E644" t="s">
        <v>1984</v>
      </c>
      <c r="F644" s="1">
        <v>58.15</v>
      </c>
    </row>
    <row r="645" spans="1:6" ht="15" customHeight="1" x14ac:dyDescent="0.3">
      <c r="A645" t="s">
        <v>2651</v>
      </c>
      <c r="B645" t="s">
        <v>2549</v>
      </c>
      <c r="C645" t="s">
        <v>1963</v>
      </c>
      <c r="D645" t="s">
        <v>1983</v>
      </c>
      <c r="E645" t="s">
        <v>1982</v>
      </c>
      <c r="F645" s="1">
        <v>134.54</v>
      </c>
    </row>
    <row r="646" spans="1:6" ht="15" customHeight="1" x14ac:dyDescent="0.3">
      <c r="A646" t="s">
        <v>2651</v>
      </c>
      <c r="B646" t="s">
        <v>2549</v>
      </c>
      <c r="C646" t="s">
        <v>1963</v>
      </c>
      <c r="D646" t="s">
        <v>1981</v>
      </c>
      <c r="E646" t="s">
        <v>1980</v>
      </c>
      <c r="F646" s="1">
        <v>199.45</v>
      </c>
    </row>
    <row r="647" spans="1:6" ht="15" customHeight="1" x14ac:dyDescent="0.3">
      <c r="A647" t="s">
        <v>2651</v>
      </c>
      <c r="B647" t="s">
        <v>2549</v>
      </c>
      <c r="C647" t="s">
        <v>1963</v>
      </c>
      <c r="D647" t="s">
        <v>1979</v>
      </c>
      <c r="E647" t="s">
        <v>1978</v>
      </c>
      <c r="F647" s="1">
        <v>331.1</v>
      </c>
    </row>
    <row r="648" spans="1:6" ht="15" customHeight="1" x14ac:dyDescent="0.3">
      <c r="A648" t="s">
        <v>2651</v>
      </c>
      <c r="B648" t="s">
        <v>2549</v>
      </c>
      <c r="C648" t="s">
        <v>1963</v>
      </c>
      <c r="D648" t="s">
        <v>1977</v>
      </c>
      <c r="E648" t="s">
        <v>1976</v>
      </c>
      <c r="F648" s="1">
        <v>974.67</v>
      </c>
    </row>
    <row r="649" spans="1:6" ht="15" customHeight="1" x14ac:dyDescent="0.3">
      <c r="A649" t="s">
        <v>2651</v>
      </c>
      <c r="B649" t="s">
        <v>2549</v>
      </c>
      <c r="C649" t="s">
        <v>1963</v>
      </c>
      <c r="D649" t="s">
        <v>1975</v>
      </c>
      <c r="E649" t="s">
        <v>1974</v>
      </c>
      <c r="F649" s="1">
        <v>73.959999999999994</v>
      </c>
    </row>
    <row r="650" spans="1:6" ht="15" customHeight="1" x14ac:dyDescent="0.3">
      <c r="A650" t="s">
        <v>2651</v>
      </c>
      <c r="B650" t="s">
        <v>2549</v>
      </c>
      <c r="C650" t="s">
        <v>1963</v>
      </c>
      <c r="D650" t="s">
        <v>1973</v>
      </c>
      <c r="E650" t="s">
        <v>1972</v>
      </c>
      <c r="F650" s="1">
        <v>314.86</v>
      </c>
    </row>
    <row r="651" spans="1:6" ht="15" customHeight="1" x14ac:dyDescent="0.3">
      <c r="A651" t="s">
        <v>2651</v>
      </c>
      <c r="B651" t="s">
        <v>2549</v>
      </c>
      <c r="C651" t="s">
        <v>1963</v>
      </c>
      <c r="D651" t="s">
        <v>1971</v>
      </c>
      <c r="E651" t="s">
        <v>1970</v>
      </c>
      <c r="F651" s="1">
        <v>79.78</v>
      </c>
    </row>
    <row r="652" spans="1:6" ht="15" customHeight="1" x14ac:dyDescent="0.3">
      <c r="A652" t="s">
        <v>2651</v>
      </c>
      <c r="B652" t="s">
        <v>2549</v>
      </c>
      <c r="C652" t="s">
        <v>1963</v>
      </c>
      <c r="D652" t="s">
        <v>1969</v>
      </c>
      <c r="E652" t="s">
        <v>1968</v>
      </c>
      <c r="F652" s="1">
        <v>47.58</v>
      </c>
    </row>
    <row r="653" spans="1:6" ht="15" customHeight="1" x14ac:dyDescent="0.3">
      <c r="A653" t="s">
        <v>2651</v>
      </c>
      <c r="B653" t="s">
        <v>2549</v>
      </c>
      <c r="C653" t="s">
        <v>1963</v>
      </c>
      <c r="D653" t="s">
        <v>1967</v>
      </c>
      <c r="E653" t="s">
        <v>1966</v>
      </c>
      <c r="F653" s="1">
        <v>170.2</v>
      </c>
    </row>
    <row r="654" spans="1:6" ht="15" customHeight="1" x14ac:dyDescent="0.3">
      <c r="A654" t="s">
        <v>2651</v>
      </c>
      <c r="B654" t="s">
        <v>2549</v>
      </c>
      <c r="C654" t="s">
        <v>1963</v>
      </c>
      <c r="D654" t="s">
        <v>1965</v>
      </c>
      <c r="F654" s="1">
        <v>56.43</v>
      </c>
    </row>
    <row r="655" spans="1:6" ht="15" customHeight="1" x14ac:dyDescent="0.3">
      <c r="A655" t="s">
        <v>2651</v>
      </c>
      <c r="B655" t="s">
        <v>2549</v>
      </c>
      <c r="C655" t="s">
        <v>1960</v>
      </c>
      <c r="D655" t="s">
        <v>1962</v>
      </c>
      <c r="E655" t="s">
        <v>1961</v>
      </c>
      <c r="F655" s="1">
        <v>209.34</v>
      </c>
    </row>
    <row r="656" spans="1:6" ht="15" customHeight="1" x14ac:dyDescent="0.3">
      <c r="A656" t="s">
        <v>2651</v>
      </c>
      <c r="B656" t="s">
        <v>2549</v>
      </c>
      <c r="C656" t="s">
        <v>1960</v>
      </c>
      <c r="D656" s="2" t="s">
        <v>2586</v>
      </c>
      <c r="F656" s="1">
        <v>125.4</v>
      </c>
    </row>
    <row r="657" spans="1:6" ht="15" customHeight="1" x14ac:dyDescent="0.3">
      <c r="A657" t="s">
        <v>2651</v>
      </c>
      <c r="B657" t="s">
        <v>2549</v>
      </c>
      <c r="C657" t="s">
        <v>1953</v>
      </c>
      <c r="D657" t="s">
        <v>1958</v>
      </c>
      <c r="F657" s="1">
        <v>346.5</v>
      </c>
    </row>
    <row r="658" spans="1:6" ht="15" customHeight="1" x14ac:dyDescent="0.3">
      <c r="A658" t="s">
        <v>2651</v>
      </c>
      <c r="B658" t="s">
        <v>2549</v>
      </c>
      <c r="C658" t="s">
        <v>1953</v>
      </c>
      <c r="D658" t="s">
        <v>1959</v>
      </c>
      <c r="F658" s="1">
        <v>2237.4</v>
      </c>
    </row>
    <row r="659" spans="1:6" ht="15" customHeight="1" x14ac:dyDescent="0.3">
      <c r="A659" t="s">
        <v>2651</v>
      </c>
      <c r="B659" t="s">
        <v>2549</v>
      </c>
      <c r="C659" t="s">
        <v>1953</v>
      </c>
      <c r="D659" s="2" t="s">
        <v>25</v>
      </c>
      <c r="F659" s="1">
        <v>3716.83</v>
      </c>
    </row>
    <row r="660" spans="1:6" ht="15" customHeight="1" x14ac:dyDescent="0.3">
      <c r="A660" t="s">
        <v>2651</v>
      </c>
      <c r="B660" t="s">
        <v>2549</v>
      </c>
      <c r="C660" t="s">
        <v>1953</v>
      </c>
      <c r="D660" t="s">
        <v>1957</v>
      </c>
      <c r="F660" s="1">
        <v>4752.59</v>
      </c>
    </row>
    <row r="661" spans="1:6" ht="15" customHeight="1" x14ac:dyDescent="0.3">
      <c r="A661" t="s">
        <v>2651</v>
      </c>
      <c r="B661" t="s">
        <v>2549</v>
      </c>
      <c r="C661" t="s">
        <v>1953</v>
      </c>
      <c r="D661" t="s">
        <v>1956</v>
      </c>
      <c r="F661" s="1">
        <v>1287</v>
      </c>
    </row>
    <row r="662" spans="1:6" ht="15" customHeight="1" x14ac:dyDescent="0.3">
      <c r="A662" t="s">
        <v>2651</v>
      </c>
      <c r="B662" t="s">
        <v>2549</v>
      </c>
      <c r="C662" t="s">
        <v>1953</v>
      </c>
      <c r="D662" t="s">
        <v>1955</v>
      </c>
      <c r="F662" s="1">
        <v>2930.69</v>
      </c>
    </row>
    <row r="663" spans="1:6" ht="15" customHeight="1" x14ac:dyDescent="0.3">
      <c r="A663" t="s">
        <v>2651</v>
      </c>
      <c r="B663" t="s">
        <v>2549</v>
      </c>
      <c r="C663" t="s">
        <v>1953</v>
      </c>
      <c r="D663" t="s">
        <v>1954</v>
      </c>
      <c r="F663" s="1">
        <v>2930.69</v>
      </c>
    </row>
    <row r="664" spans="1:6" ht="15" customHeight="1" x14ac:dyDescent="0.3">
      <c r="A664" t="s">
        <v>2651</v>
      </c>
      <c r="B664" t="s">
        <v>2549</v>
      </c>
      <c r="C664" t="s">
        <v>1953</v>
      </c>
      <c r="D664" s="2" t="s">
        <v>18</v>
      </c>
      <c r="E664" t="s">
        <v>17</v>
      </c>
      <c r="F664" s="1">
        <v>1532.92</v>
      </c>
    </row>
    <row r="665" spans="1:6" ht="15" customHeight="1" x14ac:dyDescent="0.3">
      <c r="A665" t="s">
        <v>2651</v>
      </c>
      <c r="B665" t="s">
        <v>2549</v>
      </c>
      <c r="C665" t="s">
        <v>1953</v>
      </c>
      <c r="D665" s="2" t="s">
        <v>11</v>
      </c>
      <c r="F665" s="1">
        <v>525</v>
      </c>
    </row>
    <row r="666" spans="1:6" ht="15" customHeight="1" x14ac:dyDescent="0.3">
      <c r="A666" t="s">
        <v>2651</v>
      </c>
      <c r="B666" t="s">
        <v>2569</v>
      </c>
      <c r="C666" t="s">
        <v>738</v>
      </c>
      <c r="D666" t="s">
        <v>742</v>
      </c>
      <c r="E666" t="s">
        <v>741</v>
      </c>
      <c r="F666" s="1">
        <v>49.7</v>
      </c>
    </row>
    <row r="667" spans="1:6" ht="15" customHeight="1" x14ac:dyDescent="0.3">
      <c r="A667" t="s">
        <v>2651</v>
      </c>
      <c r="B667" t="s">
        <v>2569</v>
      </c>
      <c r="C667" t="s">
        <v>738</v>
      </c>
      <c r="D667" t="s">
        <v>740</v>
      </c>
      <c r="F667" s="1">
        <v>2629.63</v>
      </c>
    </row>
    <row r="668" spans="1:6" ht="15" customHeight="1" x14ac:dyDescent="0.3">
      <c r="A668" t="s">
        <v>2651</v>
      </c>
      <c r="B668" t="s">
        <v>2569</v>
      </c>
      <c r="C668" t="s">
        <v>738</v>
      </c>
      <c r="D668" s="2" t="s">
        <v>260</v>
      </c>
      <c r="F668" s="1">
        <v>49.09</v>
      </c>
    </row>
    <row r="669" spans="1:6" ht="15" customHeight="1" x14ac:dyDescent="0.3">
      <c r="A669" t="s">
        <v>2651</v>
      </c>
      <c r="B669" t="s">
        <v>2569</v>
      </c>
      <c r="C669" t="s">
        <v>738</v>
      </c>
      <c r="D669" s="2" t="s">
        <v>98</v>
      </c>
      <c r="F669" s="1">
        <v>577.5</v>
      </c>
    </row>
    <row r="670" spans="1:6" ht="15" customHeight="1" x14ac:dyDescent="0.3">
      <c r="A670" t="s">
        <v>2651</v>
      </c>
      <c r="B670" t="s">
        <v>2569</v>
      </c>
      <c r="C670" t="s">
        <v>738</v>
      </c>
      <c r="D670" t="s">
        <v>739</v>
      </c>
      <c r="F670" s="1">
        <v>200.9</v>
      </c>
    </row>
    <row r="671" spans="1:6" ht="15" customHeight="1" x14ac:dyDescent="0.3">
      <c r="A671" t="s">
        <v>2651</v>
      </c>
      <c r="B671" t="s">
        <v>2569</v>
      </c>
      <c r="C671" t="s">
        <v>733</v>
      </c>
      <c r="D671" s="4" t="s">
        <v>2594</v>
      </c>
      <c r="F671" s="1">
        <v>95.16</v>
      </c>
    </row>
    <row r="672" spans="1:6" ht="15" customHeight="1" x14ac:dyDescent="0.3">
      <c r="A672" t="s">
        <v>2651</v>
      </c>
      <c r="B672" t="s">
        <v>2569</v>
      </c>
      <c r="C672" t="s">
        <v>733</v>
      </c>
      <c r="D672" t="s">
        <v>737</v>
      </c>
      <c r="F672" s="1">
        <v>419.99</v>
      </c>
    </row>
    <row r="673" spans="1:6" ht="15" customHeight="1" x14ac:dyDescent="0.3">
      <c r="A673" t="s">
        <v>2651</v>
      </c>
      <c r="B673" t="s">
        <v>2569</v>
      </c>
      <c r="C673" t="s">
        <v>733</v>
      </c>
      <c r="D673" t="s">
        <v>735</v>
      </c>
      <c r="F673" s="1">
        <v>128.96</v>
      </c>
    </row>
    <row r="674" spans="1:6" ht="15" customHeight="1" x14ac:dyDescent="0.3">
      <c r="A674" t="s">
        <v>2651</v>
      </c>
      <c r="B674" t="s">
        <v>2569</v>
      </c>
      <c r="C674" t="s">
        <v>733</v>
      </c>
      <c r="D674" t="s">
        <v>734</v>
      </c>
      <c r="F674" s="1">
        <v>108.15</v>
      </c>
    </row>
    <row r="675" spans="1:6" ht="15" customHeight="1" x14ac:dyDescent="0.3">
      <c r="A675" t="s">
        <v>2651</v>
      </c>
      <c r="B675" t="s">
        <v>2569</v>
      </c>
      <c r="C675" t="s">
        <v>733</v>
      </c>
      <c r="D675" s="2" t="s">
        <v>2590</v>
      </c>
      <c r="F675" s="1">
        <v>1050</v>
      </c>
    </row>
    <row r="676" spans="1:6" ht="15" customHeight="1" x14ac:dyDescent="0.3">
      <c r="A676" t="s">
        <v>2555</v>
      </c>
      <c r="B676" t="s">
        <v>2555</v>
      </c>
      <c r="C676" t="s">
        <v>1726</v>
      </c>
      <c r="D676" t="s">
        <v>1727</v>
      </c>
      <c r="F676" s="1">
        <v>753.68</v>
      </c>
    </row>
    <row r="677" spans="1:6" ht="15" customHeight="1" x14ac:dyDescent="0.3">
      <c r="A677" t="s">
        <v>2555</v>
      </c>
      <c r="B677" t="s">
        <v>2555</v>
      </c>
      <c r="C677" t="s">
        <v>1726</v>
      </c>
      <c r="D677" t="s">
        <v>1797</v>
      </c>
      <c r="E677" t="s">
        <v>1796</v>
      </c>
      <c r="F677" s="1">
        <v>82.47</v>
      </c>
    </row>
    <row r="678" spans="1:6" ht="15" customHeight="1" x14ac:dyDescent="0.3">
      <c r="A678" t="s">
        <v>2555</v>
      </c>
      <c r="B678" t="s">
        <v>2555</v>
      </c>
      <c r="C678" t="s">
        <v>1726</v>
      </c>
      <c r="D678" t="s">
        <v>1795</v>
      </c>
      <c r="F678" s="1">
        <v>78.75</v>
      </c>
    </row>
    <row r="679" spans="1:6" ht="15" customHeight="1" x14ac:dyDescent="0.3">
      <c r="A679" t="s">
        <v>2555</v>
      </c>
      <c r="B679" t="s">
        <v>2555</v>
      </c>
      <c r="C679" t="s">
        <v>1726</v>
      </c>
      <c r="D679" t="s">
        <v>1794</v>
      </c>
      <c r="E679" t="s">
        <v>1793</v>
      </c>
      <c r="F679" s="1">
        <v>110.81</v>
      </c>
    </row>
    <row r="680" spans="1:6" ht="15" customHeight="1" x14ac:dyDescent="0.3">
      <c r="A680" t="s">
        <v>2555</v>
      </c>
      <c r="B680" t="s">
        <v>2555</v>
      </c>
      <c r="C680" t="s">
        <v>1726</v>
      </c>
      <c r="D680" t="s">
        <v>1792</v>
      </c>
      <c r="E680" t="s">
        <v>1791</v>
      </c>
      <c r="F680" s="1">
        <v>42.8</v>
      </c>
    </row>
    <row r="681" spans="1:6" ht="15" customHeight="1" x14ac:dyDescent="0.3">
      <c r="A681" t="s">
        <v>2555</v>
      </c>
      <c r="B681" t="s">
        <v>2555</v>
      </c>
      <c r="C681" t="s">
        <v>1726</v>
      </c>
      <c r="D681" t="s">
        <v>1790</v>
      </c>
      <c r="E681" t="s">
        <v>1789</v>
      </c>
      <c r="F681" s="1">
        <v>79.3</v>
      </c>
    </row>
    <row r="682" spans="1:6" ht="15" customHeight="1" x14ac:dyDescent="0.3">
      <c r="A682" t="s">
        <v>2555</v>
      </c>
      <c r="B682" t="s">
        <v>2555</v>
      </c>
      <c r="C682" t="s">
        <v>1726</v>
      </c>
      <c r="D682" t="s">
        <v>1788</v>
      </c>
      <c r="E682" t="s">
        <v>1787</v>
      </c>
      <c r="F682" s="1">
        <v>267.97000000000003</v>
      </c>
    </row>
    <row r="683" spans="1:6" ht="15" customHeight="1" x14ac:dyDescent="0.3">
      <c r="A683" t="s">
        <v>2555</v>
      </c>
      <c r="B683" t="s">
        <v>2555</v>
      </c>
      <c r="C683" t="s">
        <v>1726</v>
      </c>
      <c r="D683" t="s">
        <v>1786</v>
      </c>
      <c r="E683" t="s">
        <v>1785</v>
      </c>
      <c r="F683" s="1">
        <v>412.9</v>
      </c>
    </row>
    <row r="684" spans="1:6" ht="15" customHeight="1" x14ac:dyDescent="0.3">
      <c r="A684" t="s">
        <v>2555</v>
      </c>
      <c r="B684" t="s">
        <v>2555</v>
      </c>
      <c r="C684" t="s">
        <v>1726</v>
      </c>
      <c r="D684" t="s">
        <v>1784</v>
      </c>
      <c r="E684" t="s">
        <v>1783</v>
      </c>
      <c r="F684" s="1">
        <v>53.92</v>
      </c>
    </row>
    <row r="685" spans="1:6" ht="15" customHeight="1" x14ac:dyDescent="0.3">
      <c r="A685" t="s">
        <v>2555</v>
      </c>
      <c r="B685" t="s">
        <v>2555</v>
      </c>
      <c r="C685" t="s">
        <v>1726</v>
      </c>
      <c r="D685" t="s">
        <v>1782</v>
      </c>
      <c r="E685" t="s">
        <v>1781</v>
      </c>
      <c r="F685" s="1">
        <v>1295.53</v>
      </c>
    </row>
    <row r="686" spans="1:6" ht="15" customHeight="1" x14ac:dyDescent="0.3">
      <c r="A686" t="s">
        <v>2555</v>
      </c>
      <c r="B686" t="s">
        <v>2555</v>
      </c>
      <c r="C686" t="s">
        <v>1726</v>
      </c>
      <c r="D686" t="s">
        <v>1780</v>
      </c>
      <c r="E686" t="s">
        <v>1779</v>
      </c>
      <c r="F686" s="1">
        <v>372.35</v>
      </c>
    </row>
    <row r="687" spans="1:6" ht="15" customHeight="1" x14ac:dyDescent="0.3">
      <c r="A687" t="s">
        <v>2555</v>
      </c>
      <c r="B687" t="s">
        <v>2555</v>
      </c>
      <c r="C687" t="s">
        <v>1726</v>
      </c>
      <c r="D687" t="s">
        <v>1778</v>
      </c>
      <c r="E687" t="s">
        <v>1777</v>
      </c>
      <c r="F687" s="1">
        <v>216.76</v>
      </c>
    </row>
    <row r="688" spans="1:6" ht="15" customHeight="1" x14ac:dyDescent="0.3">
      <c r="A688" t="s">
        <v>2555</v>
      </c>
      <c r="B688" t="s">
        <v>2555</v>
      </c>
      <c r="C688" t="s">
        <v>1726</v>
      </c>
      <c r="D688" t="s">
        <v>1776</v>
      </c>
      <c r="E688" t="s">
        <v>1775</v>
      </c>
      <c r="F688" s="1">
        <v>397.77</v>
      </c>
    </row>
    <row r="689" spans="1:6" ht="15" customHeight="1" x14ac:dyDescent="0.3">
      <c r="A689" t="s">
        <v>2555</v>
      </c>
      <c r="B689" t="s">
        <v>2555</v>
      </c>
      <c r="C689" t="s">
        <v>1726</v>
      </c>
      <c r="D689" t="s">
        <v>1774</v>
      </c>
      <c r="E689" t="s">
        <v>1773</v>
      </c>
      <c r="F689" s="1">
        <v>527.71</v>
      </c>
    </row>
    <row r="690" spans="1:6" ht="15" customHeight="1" x14ac:dyDescent="0.3">
      <c r="A690" t="s">
        <v>2555</v>
      </c>
      <c r="B690" t="s">
        <v>2555</v>
      </c>
      <c r="C690" t="s">
        <v>1726</v>
      </c>
      <c r="D690" t="s">
        <v>1772</v>
      </c>
      <c r="E690" t="s">
        <v>1771</v>
      </c>
      <c r="F690" s="1">
        <v>152.91999999999999</v>
      </c>
    </row>
    <row r="691" spans="1:6" ht="15" customHeight="1" x14ac:dyDescent="0.3">
      <c r="A691" t="s">
        <v>2555</v>
      </c>
      <c r="B691" t="s">
        <v>2555</v>
      </c>
      <c r="C691" t="s">
        <v>1726</v>
      </c>
      <c r="D691" t="s">
        <v>1770</v>
      </c>
      <c r="E691" t="s">
        <v>1769</v>
      </c>
      <c r="F691" s="1">
        <v>534.55999999999995</v>
      </c>
    </row>
    <row r="692" spans="1:6" ht="15" customHeight="1" x14ac:dyDescent="0.3">
      <c r="A692" t="s">
        <v>2555</v>
      </c>
      <c r="B692" t="s">
        <v>2555</v>
      </c>
      <c r="C692" t="s">
        <v>1726</v>
      </c>
      <c r="D692" t="s">
        <v>1768</v>
      </c>
      <c r="E692" t="s">
        <v>1767</v>
      </c>
      <c r="F692" s="1">
        <v>515.01</v>
      </c>
    </row>
    <row r="693" spans="1:6" ht="15" customHeight="1" x14ac:dyDescent="0.3">
      <c r="A693" t="s">
        <v>2555</v>
      </c>
      <c r="B693" t="s">
        <v>2555</v>
      </c>
      <c r="C693" t="s">
        <v>1726</v>
      </c>
      <c r="D693" t="s">
        <v>1766</v>
      </c>
      <c r="E693" t="s">
        <v>1765</v>
      </c>
      <c r="F693" s="1">
        <v>121.43</v>
      </c>
    </row>
    <row r="694" spans="1:6" ht="15" customHeight="1" x14ac:dyDescent="0.3">
      <c r="A694" t="s">
        <v>2555</v>
      </c>
      <c r="B694" t="s">
        <v>2555</v>
      </c>
      <c r="C694" t="s">
        <v>1726</v>
      </c>
      <c r="D694" t="s">
        <v>1764</v>
      </c>
      <c r="E694" t="s">
        <v>1763</v>
      </c>
      <c r="F694" s="1">
        <v>262.86</v>
      </c>
    </row>
    <row r="695" spans="1:6" ht="15" customHeight="1" x14ac:dyDescent="0.3">
      <c r="A695" t="s">
        <v>2555</v>
      </c>
      <c r="B695" t="s">
        <v>2555</v>
      </c>
      <c r="C695" t="s">
        <v>1726</v>
      </c>
      <c r="D695" t="s">
        <v>1762</v>
      </c>
      <c r="E695" t="s">
        <v>1761</v>
      </c>
      <c r="F695" s="1">
        <v>86.43</v>
      </c>
    </row>
    <row r="696" spans="1:6" ht="15" customHeight="1" x14ac:dyDescent="0.3">
      <c r="A696" t="s">
        <v>2555</v>
      </c>
      <c r="B696" t="s">
        <v>2555</v>
      </c>
      <c r="C696" t="s">
        <v>1726</v>
      </c>
      <c r="D696" t="s">
        <v>1760</v>
      </c>
      <c r="E696" t="s">
        <v>1759</v>
      </c>
      <c r="F696" s="1">
        <v>411.73</v>
      </c>
    </row>
    <row r="697" spans="1:6" ht="15" customHeight="1" x14ac:dyDescent="0.3">
      <c r="A697" t="s">
        <v>2555</v>
      </c>
      <c r="B697" t="s">
        <v>2555</v>
      </c>
      <c r="C697" t="s">
        <v>1726</v>
      </c>
      <c r="D697" t="s">
        <v>1758</v>
      </c>
      <c r="E697" t="s">
        <v>1757</v>
      </c>
      <c r="F697" s="1">
        <v>904.41</v>
      </c>
    </row>
    <row r="698" spans="1:6" ht="15" customHeight="1" x14ac:dyDescent="0.3">
      <c r="A698" t="s">
        <v>2555</v>
      </c>
      <c r="B698" t="s">
        <v>2555</v>
      </c>
      <c r="C698" t="s">
        <v>1726</v>
      </c>
      <c r="D698" t="s">
        <v>1756</v>
      </c>
      <c r="E698" t="s">
        <v>1755</v>
      </c>
      <c r="F698" s="1">
        <v>93.09</v>
      </c>
    </row>
    <row r="699" spans="1:6" ht="15" customHeight="1" x14ac:dyDescent="0.3">
      <c r="A699" t="s">
        <v>2555</v>
      </c>
      <c r="B699" t="s">
        <v>2555</v>
      </c>
      <c r="C699" t="s">
        <v>1726</v>
      </c>
      <c r="D699" t="s">
        <v>1754</v>
      </c>
      <c r="E699" t="s">
        <v>1753</v>
      </c>
      <c r="F699" s="1">
        <v>194.14</v>
      </c>
    </row>
    <row r="700" spans="1:6" ht="15" customHeight="1" x14ac:dyDescent="0.3">
      <c r="A700" t="s">
        <v>2555</v>
      </c>
      <c r="B700" t="s">
        <v>2555</v>
      </c>
      <c r="C700" t="s">
        <v>1726</v>
      </c>
      <c r="D700" t="s">
        <v>1752</v>
      </c>
      <c r="E700" t="s">
        <v>1751</v>
      </c>
      <c r="F700" s="1">
        <v>436.87</v>
      </c>
    </row>
    <row r="701" spans="1:6" ht="15" customHeight="1" x14ac:dyDescent="0.3">
      <c r="A701" t="s">
        <v>2555</v>
      </c>
      <c r="B701" t="s">
        <v>2555</v>
      </c>
      <c r="C701" t="s">
        <v>1726</v>
      </c>
      <c r="D701" t="s">
        <v>1750</v>
      </c>
      <c r="E701" t="s">
        <v>1749</v>
      </c>
      <c r="F701" s="1">
        <v>387.75</v>
      </c>
    </row>
    <row r="702" spans="1:6" ht="15" customHeight="1" x14ac:dyDescent="0.3">
      <c r="A702" t="s">
        <v>2555</v>
      </c>
      <c r="B702" t="s">
        <v>2555</v>
      </c>
      <c r="C702" t="s">
        <v>1726</v>
      </c>
      <c r="D702" t="s">
        <v>1748</v>
      </c>
      <c r="E702" t="s">
        <v>1747</v>
      </c>
      <c r="F702" s="1">
        <v>89.87</v>
      </c>
    </row>
    <row r="703" spans="1:6" ht="15" customHeight="1" x14ac:dyDescent="0.3">
      <c r="A703" t="s">
        <v>2555</v>
      </c>
      <c r="B703" t="s">
        <v>2555</v>
      </c>
      <c r="C703" t="s">
        <v>1726</v>
      </c>
      <c r="D703" t="s">
        <v>1746</v>
      </c>
      <c r="E703" t="s">
        <v>1745</v>
      </c>
      <c r="F703" s="1">
        <v>81.16</v>
      </c>
    </row>
    <row r="704" spans="1:6" ht="15" customHeight="1" x14ac:dyDescent="0.3">
      <c r="A704" t="s">
        <v>2555</v>
      </c>
      <c r="B704" t="s">
        <v>2555</v>
      </c>
      <c r="C704" t="s">
        <v>1726</v>
      </c>
      <c r="D704" s="2" t="s">
        <v>1744</v>
      </c>
      <c r="E704" t="s">
        <v>1743</v>
      </c>
      <c r="F704" s="1">
        <v>38.36</v>
      </c>
    </row>
    <row r="705" spans="1:6" ht="15" customHeight="1" x14ac:dyDescent="0.3">
      <c r="A705" t="s">
        <v>2555</v>
      </c>
      <c r="B705" t="s">
        <v>2555</v>
      </c>
      <c r="C705" t="s">
        <v>1726</v>
      </c>
      <c r="D705" t="s">
        <v>1742</v>
      </c>
      <c r="E705" t="s">
        <v>1741</v>
      </c>
      <c r="F705" s="1">
        <v>31.73</v>
      </c>
    </row>
    <row r="706" spans="1:6" ht="15" customHeight="1" x14ac:dyDescent="0.3">
      <c r="A706" t="s">
        <v>2555</v>
      </c>
      <c r="B706" t="s">
        <v>2555</v>
      </c>
      <c r="C706" t="s">
        <v>1726</v>
      </c>
      <c r="D706" t="s">
        <v>1740</v>
      </c>
      <c r="F706" s="1">
        <v>1947</v>
      </c>
    </row>
    <row r="707" spans="1:6" ht="15" customHeight="1" x14ac:dyDescent="0.3">
      <c r="A707" t="s">
        <v>2555</v>
      </c>
      <c r="B707" t="s">
        <v>2555</v>
      </c>
      <c r="C707" t="s">
        <v>1726</v>
      </c>
      <c r="D707" t="s">
        <v>1739</v>
      </c>
      <c r="E707" t="s">
        <v>1738</v>
      </c>
      <c r="F707" s="1">
        <v>436.85</v>
      </c>
    </row>
    <row r="708" spans="1:6" ht="15" customHeight="1" x14ac:dyDescent="0.3">
      <c r="A708" t="s">
        <v>2555</v>
      </c>
      <c r="B708" t="s">
        <v>2555</v>
      </c>
      <c r="C708" t="s">
        <v>1726</v>
      </c>
      <c r="D708" t="s">
        <v>1737</v>
      </c>
      <c r="E708" t="s">
        <v>1736</v>
      </c>
      <c r="F708" s="1">
        <v>127.66</v>
      </c>
    </row>
    <row r="709" spans="1:6" ht="15" customHeight="1" x14ac:dyDescent="0.3">
      <c r="A709" t="s">
        <v>2555</v>
      </c>
      <c r="B709" t="s">
        <v>2555</v>
      </c>
      <c r="C709" t="s">
        <v>1726</v>
      </c>
      <c r="D709" t="s">
        <v>1735</v>
      </c>
      <c r="E709" t="s">
        <v>1734</v>
      </c>
      <c r="F709" s="1">
        <v>57.42</v>
      </c>
    </row>
    <row r="710" spans="1:6" ht="15" customHeight="1" x14ac:dyDescent="0.3">
      <c r="A710" t="s">
        <v>2555</v>
      </c>
      <c r="B710" t="s">
        <v>2555</v>
      </c>
      <c r="C710" t="s">
        <v>1726</v>
      </c>
      <c r="D710" t="s">
        <v>1733</v>
      </c>
      <c r="E710" t="s">
        <v>1732</v>
      </c>
      <c r="F710" s="1">
        <v>39.89</v>
      </c>
    </row>
    <row r="711" spans="1:6" ht="15" customHeight="1" x14ac:dyDescent="0.3">
      <c r="A711" t="s">
        <v>2555</v>
      </c>
      <c r="B711" t="s">
        <v>2555</v>
      </c>
      <c r="C711" t="s">
        <v>1726</v>
      </c>
      <c r="D711" t="s">
        <v>1731</v>
      </c>
      <c r="E711" t="s">
        <v>1730</v>
      </c>
      <c r="F711" s="1">
        <v>148.03</v>
      </c>
    </row>
    <row r="712" spans="1:6" ht="15" customHeight="1" x14ac:dyDescent="0.3">
      <c r="A712" t="s">
        <v>2555</v>
      </c>
      <c r="B712" t="s">
        <v>2555</v>
      </c>
      <c r="C712" t="s">
        <v>1726</v>
      </c>
      <c r="D712" t="s">
        <v>1729</v>
      </c>
      <c r="E712" t="s">
        <v>1728</v>
      </c>
      <c r="F712" s="1">
        <v>436.85</v>
      </c>
    </row>
    <row r="713" spans="1:6" ht="15" customHeight="1" x14ac:dyDescent="0.3">
      <c r="A713" t="s">
        <v>2555</v>
      </c>
      <c r="B713" t="s">
        <v>2555</v>
      </c>
      <c r="C713" t="s">
        <v>1719</v>
      </c>
      <c r="D713" t="s">
        <v>1720</v>
      </c>
      <c r="F713" s="1">
        <v>181.33</v>
      </c>
    </row>
    <row r="714" spans="1:6" ht="15" customHeight="1" x14ac:dyDescent="0.3">
      <c r="A714" t="s">
        <v>2555</v>
      </c>
      <c r="B714" t="s">
        <v>2555</v>
      </c>
      <c r="C714" t="s">
        <v>1719</v>
      </c>
      <c r="D714" t="s">
        <v>1725</v>
      </c>
      <c r="E714" t="s">
        <v>1724</v>
      </c>
      <c r="F714" s="1">
        <v>496.68</v>
      </c>
    </row>
    <row r="715" spans="1:6" ht="15" customHeight="1" x14ac:dyDescent="0.3">
      <c r="A715" t="s">
        <v>2555</v>
      </c>
      <c r="B715" t="s">
        <v>2555</v>
      </c>
      <c r="C715" t="s">
        <v>1719</v>
      </c>
      <c r="D715" t="s">
        <v>1723</v>
      </c>
      <c r="F715" s="1">
        <v>138.36000000000001</v>
      </c>
    </row>
    <row r="716" spans="1:6" ht="15" customHeight="1" x14ac:dyDescent="0.3">
      <c r="A716" t="s">
        <v>2555</v>
      </c>
      <c r="B716" t="s">
        <v>2555</v>
      </c>
      <c r="C716" t="s">
        <v>1719</v>
      </c>
      <c r="D716" t="s">
        <v>1722</v>
      </c>
      <c r="E716" t="s">
        <v>1721</v>
      </c>
      <c r="F716" s="1">
        <v>166.21</v>
      </c>
    </row>
    <row r="717" spans="1:6" ht="15" customHeight="1" x14ac:dyDescent="0.3">
      <c r="A717" t="s">
        <v>2555</v>
      </c>
      <c r="B717" t="s">
        <v>2555</v>
      </c>
      <c r="C717" t="s">
        <v>1717</v>
      </c>
      <c r="D717" s="2" t="s">
        <v>28</v>
      </c>
      <c r="F717" s="1">
        <v>8084.64</v>
      </c>
    </row>
    <row r="718" spans="1:6" ht="15" customHeight="1" x14ac:dyDescent="0.3">
      <c r="A718" t="s">
        <v>2555</v>
      </c>
      <c r="B718" t="s">
        <v>2555</v>
      </c>
      <c r="C718" t="s">
        <v>1717</v>
      </c>
      <c r="D718" t="s">
        <v>1718</v>
      </c>
      <c r="F718" s="1">
        <v>999.98</v>
      </c>
    </row>
    <row r="719" spans="1:6" ht="15" customHeight="1" x14ac:dyDescent="0.3">
      <c r="A719" t="s">
        <v>2555</v>
      </c>
      <c r="B719" t="s">
        <v>2555</v>
      </c>
      <c r="C719" t="s">
        <v>1717</v>
      </c>
      <c r="D719" s="2" t="s">
        <v>1269</v>
      </c>
      <c r="E719" t="s">
        <v>1268</v>
      </c>
      <c r="F719" s="1">
        <v>2673.59</v>
      </c>
    </row>
    <row r="720" spans="1:6" ht="15" customHeight="1" x14ac:dyDescent="0.3">
      <c r="A720" t="s">
        <v>2555</v>
      </c>
      <c r="B720" t="s">
        <v>2555</v>
      </c>
      <c r="C720" t="s">
        <v>1717</v>
      </c>
      <c r="D720" s="2" t="s">
        <v>14</v>
      </c>
      <c r="F720" s="1">
        <v>1236.55</v>
      </c>
    </row>
    <row r="721" spans="1:6" ht="15" customHeight="1" x14ac:dyDescent="0.3">
      <c r="A721" t="s">
        <v>2555</v>
      </c>
      <c r="B721" t="s">
        <v>2559</v>
      </c>
      <c r="C721" t="s">
        <v>1556</v>
      </c>
      <c r="D721" t="s">
        <v>1558</v>
      </c>
      <c r="E721" t="s">
        <v>1557</v>
      </c>
      <c r="F721" s="1">
        <v>284.02</v>
      </c>
    </row>
    <row r="722" spans="1:6" ht="15" customHeight="1" x14ac:dyDescent="0.3">
      <c r="A722" t="s">
        <v>2540</v>
      </c>
      <c r="B722" t="s">
        <v>2541</v>
      </c>
      <c r="C722" t="s">
        <v>1896</v>
      </c>
      <c r="D722" t="s">
        <v>1902</v>
      </c>
      <c r="E722" t="s">
        <v>1901</v>
      </c>
      <c r="F722" s="1">
        <v>2219.2800000000002</v>
      </c>
    </row>
    <row r="723" spans="1:6" ht="15" customHeight="1" x14ac:dyDescent="0.3">
      <c r="A723" t="s">
        <v>2540</v>
      </c>
      <c r="B723" t="s">
        <v>2541</v>
      </c>
      <c r="C723" t="s">
        <v>1896</v>
      </c>
      <c r="D723" t="s">
        <v>1900</v>
      </c>
      <c r="E723" t="s">
        <v>1899</v>
      </c>
      <c r="F723" s="1">
        <v>1478.04</v>
      </c>
    </row>
    <row r="724" spans="1:6" ht="15" customHeight="1" x14ac:dyDescent="0.3">
      <c r="A724" t="s">
        <v>2540</v>
      </c>
      <c r="B724" t="s">
        <v>2541</v>
      </c>
      <c r="C724" t="s">
        <v>1896</v>
      </c>
      <c r="D724" t="s">
        <v>1898</v>
      </c>
      <c r="E724" t="s">
        <v>1897</v>
      </c>
      <c r="F724" s="1">
        <v>770.43</v>
      </c>
    </row>
    <row r="725" spans="1:6" ht="15" customHeight="1" x14ac:dyDescent="0.3">
      <c r="A725" t="s">
        <v>2540</v>
      </c>
      <c r="B725" t="s">
        <v>2541</v>
      </c>
      <c r="C725" t="s">
        <v>313</v>
      </c>
      <c r="D725" t="s">
        <v>315</v>
      </c>
      <c r="E725" t="s">
        <v>314</v>
      </c>
      <c r="F725" s="1">
        <v>174.19</v>
      </c>
    </row>
    <row r="726" spans="1:6" ht="15" customHeight="1" x14ac:dyDescent="0.3">
      <c r="A726" t="s">
        <v>2580</v>
      </c>
      <c r="B726" t="s">
        <v>2537</v>
      </c>
      <c r="C726" t="s">
        <v>2463</v>
      </c>
      <c r="D726" t="s">
        <v>2467</v>
      </c>
      <c r="F726" s="1">
        <v>200.9</v>
      </c>
    </row>
    <row r="727" spans="1:6" ht="15" customHeight="1" x14ac:dyDescent="0.3">
      <c r="A727" t="s">
        <v>2580</v>
      </c>
      <c r="B727" t="s">
        <v>2537</v>
      </c>
      <c r="C727" t="s">
        <v>2463</v>
      </c>
      <c r="D727" t="s">
        <v>2466</v>
      </c>
      <c r="F727" s="1">
        <v>73.13</v>
      </c>
    </row>
    <row r="728" spans="1:6" ht="15" customHeight="1" x14ac:dyDescent="0.3">
      <c r="A728" t="s">
        <v>2580</v>
      </c>
      <c r="B728" t="s">
        <v>2537</v>
      </c>
      <c r="C728" t="s">
        <v>2463</v>
      </c>
      <c r="D728" t="s">
        <v>2465</v>
      </c>
      <c r="F728" s="1">
        <v>119.67</v>
      </c>
    </row>
    <row r="729" spans="1:6" ht="15" customHeight="1" x14ac:dyDescent="0.3">
      <c r="A729" t="s">
        <v>2580</v>
      </c>
      <c r="B729" t="s">
        <v>2537</v>
      </c>
      <c r="C729" t="s">
        <v>2463</v>
      </c>
      <c r="D729" t="s">
        <v>2464</v>
      </c>
      <c r="F729" s="1">
        <v>146.9</v>
      </c>
    </row>
    <row r="730" spans="1:6" ht="15" customHeight="1" x14ac:dyDescent="0.3">
      <c r="A730" t="s">
        <v>2580</v>
      </c>
      <c r="B730" t="s">
        <v>2537</v>
      </c>
      <c r="C730" t="s">
        <v>2463</v>
      </c>
      <c r="D730" t="s">
        <v>2503</v>
      </c>
      <c r="E730" t="s">
        <v>2502</v>
      </c>
      <c r="F730" s="1">
        <v>415.92</v>
      </c>
    </row>
    <row r="731" spans="1:6" ht="15" customHeight="1" x14ac:dyDescent="0.3">
      <c r="A731" t="s">
        <v>2580</v>
      </c>
      <c r="B731" t="s">
        <v>2537</v>
      </c>
      <c r="C731" t="s">
        <v>2463</v>
      </c>
      <c r="D731" t="s">
        <v>2501</v>
      </c>
      <c r="E731" t="s">
        <v>2500</v>
      </c>
      <c r="F731" s="1">
        <v>118.96</v>
      </c>
    </row>
    <row r="732" spans="1:6" ht="15" customHeight="1" x14ac:dyDescent="0.3">
      <c r="A732" t="s">
        <v>2580</v>
      </c>
      <c r="B732" t="s">
        <v>2537</v>
      </c>
      <c r="C732" t="s">
        <v>2463</v>
      </c>
      <c r="D732" t="s">
        <v>2499</v>
      </c>
      <c r="E732" t="s">
        <v>2498</v>
      </c>
      <c r="F732" s="1">
        <v>46.48</v>
      </c>
    </row>
    <row r="733" spans="1:6" ht="15" customHeight="1" x14ac:dyDescent="0.3">
      <c r="A733" t="s">
        <v>2580</v>
      </c>
      <c r="B733" t="s">
        <v>2537</v>
      </c>
      <c r="C733" t="s">
        <v>2463</v>
      </c>
      <c r="D733" t="s">
        <v>2497</v>
      </c>
      <c r="E733" t="s">
        <v>2496</v>
      </c>
      <c r="F733" s="1">
        <v>301.48</v>
      </c>
    </row>
    <row r="734" spans="1:6" ht="15" customHeight="1" x14ac:dyDescent="0.3">
      <c r="A734" t="s">
        <v>2580</v>
      </c>
      <c r="B734" t="s">
        <v>2537</v>
      </c>
      <c r="C734" t="s">
        <v>2463</v>
      </c>
      <c r="D734" t="s">
        <v>2495</v>
      </c>
      <c r="E734" t="s">
        <v>2494</v>
      </c>
      <c r="F734" s="1">
        <v>277.74</v>
      </c>
    </row>
    <row r="735" spans="1:6" ht="15" customHeight="1" x14ac:dyDescent="0.3">
      <c r="A735" t="s">
        <v>2580</v>
      </c>
      <c r="B735" t="s">
        <v>2537</v>
      </c>
      <c r="C735" t="s">
        <v>2463</v>
      </c>
      <c r="D735" t="s">
        <v>2493</v>
      </c>
      <c r="E735" t="s">
        <v>2492</v>
      </c>
      <c r="F735" s="1">
        <v>125.88</v>
      </c>
    </row>
    <row r="736" spans="1:6" ht="15" customHeight="1" x14ac:dyDescent="0.3">
      <c r="A736" t="s">
        <v>2580</v>
      </c>
      <c r="B736" t="s">
        <v>2537</v>
      </c>
      <c r="C736" t="s">
        <v>2463</v>
      </c>
      <c r="D736" t="s">
        <v>2491</v>
      </c>
      <c r="E736" t="s">
        <v>2490</v>
      </c>
      <c r="F736" s="1">
        <v>2216.5300000000002</v>
      </c>
    </row>
    <row r="737" spans="1:6" ht="15" customHeight="1" x14ac:dyDescent="0.3">
      <c r="A737" t="s">
        <v>2580</v>
      </c>
      <c r="B737" t="s">
        <v>2537</v>
      </c>
      <c r="C737" t="s">
        <v>2463</v>
      </c>
      <c r="D737" t="s">
        <v>2489</v>
      </c>
      <c r="E737" t="s">
        <v>2488</v>
      </c>
      <c r="F737" s="1">
        <v>128.97999999999999</v>
      </c>
    </row>
    <row r="738" spans="1:6" ht="15" customHeight="1" x14ac:dyDescent="0.3">
      <c r="A738" t="s">
        <v>2580</v>
      </c>
      <c r="B738" t="s">
        <v>2537</v>
      </c>
      <c r="C738" t="s">
        <v>2463</v>
      </c>
      <c r="D738" t="s">
        <v>2487</v>
      </c>
      <c r="E738" t="s">
        <v>2486</v>
      </c>
      <c r="F738" s="1">
        <v>471.74</v>
      </c>
    </row>
    <row r="739" spans="1:6" ht="15" customHeight="1" x14ac:dyDescent="0.3">
      <c r="A739" t="s">
        <v>2580</v>
      </c>
      <c r="B739" t="s">
        <v>2537</v>
      </c>
      <c r="C739" t="s">
        <v>2463</v>
      </c>
      <c r="D739" s="2" t="s">
        <v>2485</v>
      </c>
      <c r="E739" t="s">
        <v>2484</v>
      </c>
      <c r="F739" s="1">
        <v>380.3</v>
      </c>
    </row>
    <row r="740" spans="1:6" ht="15" customHeight="1" x14ac:dyDescent="0.3">
      <c r="A740" t="s">
        <v>2580</v>
      </c>
      <c r="B740" t="s">
        <v>2537</v>
      </c>
      <c r="C740" t="s">
        <v>2463</v>
      </c>
      <c r="D740" t="s">
        <v>2483</v>
      </c>
      <c r="E740" t="s">
        <v>2482</v>
      </c>
      <c r="F740" s="1">
        <v>242.67</v>
      </c>
    </row>
    <row r="741" spans="1:6" ht="15" customHeight="1" x14ac:dyDescent="0.3">
      <c r="A741" t="s">
        <v>2580</v>
      </c>
      <c r="B741" t="s">
        <v>2537</v>
      </c>
      <c r="C741" t="s">
        <v>2463</v>
      </c>
      <c r="D741" t="s">
        <v>2481</v>
      </c>
      <c r="E741" t="s">
        <v>2480</v>
      </c>
      <c r="F741" s="1">
        <v>59.84</v>
      </c>
    </row>
    <row r="742" spans="1:6" ht="15" customHeight="1" x14ac:dyDescent="0.3">
      <c r="A742" t="s">
        <v>2580</v>
      </c>
      <c r="B742" t="s">
        <v>2537</v>
      </c>
      <c r="C742" t="s">
        <v>2463</v>
      </c>
      <c r="D742" t="s">
        <v>2479</v>
      </c>
      <c r="E742" t="s">
        <v>2478</v>
      </c>
      <c r="F742" s="1">
        <v>347.72</v>
      </c>
    </row>
    <row r="743" spans="1:6" ht="15" customHeight="1" x14ac:dyDescent="0.3">
      <c r="A743" t="s">
        <v>2580</v>
      </c>
      <c r="B743" t="s">
        <v>2537</v>
      </c>
      <c r="C743" t="s">
        <v>2463</v>
      </c>
      <c r="D743" t="s">
        <v>2477</v>
      </c>
      <c r="E743" t="s">
        <v>2476</v>
      </c>
      <c r="F743" s="1">
        <v>93.07</v>
      </c>
    </row>
    <row r="744" spans="1:6" ht="15" customHeight="1" x14ac:dyDescent="0.3">
      <c r="A744" t="s">
        <v>2580</v>
      </c>
      <c r="B744" t="s">
        <v>2537</v>
      </c>
      <c r="C744" t="s">
        <v>2463</v>
      </c>
      <c r="D744" t="s">
        <v>2475</v>
      </c>
      <c r="E744" t="s">
        <v>2474</v>
      </c>
      <c r="F744" s="1">
        <v>152.91999999999999</v>
      </c>
    </row>
    <row r="745" spans="1:6" ht="15" customHeight="1" x14ac:dyDescent="0.3">
      <c r="A745" t="s">
        <v>2580</v>
      </c>
      <c r="B745" t="s">
        <v>2537</v>
      </c>
      <c r="C745" t="s">
        <v>2463</v>
      </c>
      <c r="D745" t="s">
        <v>2473</v>
      </c>
      <c r="E745" t="s">
        <v>2472</v>
      </c>
      <c r="F745" s="1">
        <v>148.91999999999999</v>
      </c>
    </row>
    <row r="746" spans="1:6" ht="15" customHeight="1" x14ac:dyDescent="0.3">
      <c r="A746" t="s">
        <v>2580</v>
      </c>
      <c r="B746" t="s">
        <v>2537</v>
      </c>
      <c r="C746" t="s">
        <v>2463</v>
      </c>
      <c r="D746" t="s">
        <v>2471</v>
      </c>
      <c r="E746" t="s">
        <v>2470</v>
      </c>
      <c r="F746" s="1">
        <v>30.22</v>
      </c>
    </row>
    <row r="747" spans="1:6" ht="15" customHeight="1" x14ac:dyDescent="0.3">
      <c r="A747" t="s">
        <v>2580</v>
      </c>
      <c r="B747" t="s">
        <v>2537</v>
      </c>
      <c r="C747" t="s">
        <v>2463</v>
      </c>
      <c r="D747" t="s">
        <v>2469</v>
      </c>
      <c r="E747" t="s">
        <v>2468</v>
      </c>
      <c r="F747" s="1">
        <v>133.24</v>
      </c>
    </row>
    <row r="748" spans="1:6" ht="15" customHeight="1" x14ac:dyDescent="0.3">
      <c r="A748" t="s">
        <v>2580</v>
      </c>
      <c r="B748" t="s">
        <v>2537</v>
      </c>
      <c r="C748" t="s">
        <v>2441</v>
      </c>
      <c r="D748" t="s">
        <v>2442</v>
      </c>
      <c r="F748" s="1">
        <v>110.81</v>
      </c>
    </row>
    <row r="749" spans="1:6" ht="15" customHeight="1" x14ac:dyDescent="0.3">
      <c r="A749" t="s">
        <v>2580</v>
      </c>
      <c r="B749" t="s">
        <v>2537</v>
      </c>
      <c r="C749" t="s">
        <v>2441</v>
      </c>
      <c r="D749" t="s">
        <v>2462</v>
      </c>
      <c r="E749" t="s">
        <v>2461</v>
      </c>
      <c r="F749" s="1">
        <v>166.68</v>
      </c>
    </row>
    <row r="750" spans="1:6" ht="15" customHeight="1" x14ac:dyDescent="0.3">
      <c r="A750" t="s">
        <v>2580</v>
      </c>
      <c r="B750" t="s">
        <v>2537</v>
      </c>
      <c r="C750" t="s">
        <v>2441</v>
      </c>
      <c r="D750" t="s">
        <v>2460</v>
      </c>
      <c r="E750" t="s">
        <v>2459</v>
      </c>
      <c r="F750" s="1">
        <v>91.89</v>
      </c>
    </row>
    <row r="751" spans="1:6" ht="15" customHeight="1" x14ac:dyDescent="0.3">
      <c r="A751" t="s">
        <v>2580</v>
      </c>
      <c r="B751" t="s">
        <v>2537</v>
      </c>
      <c r="C751" t="s">
        <v>2441</v>
      </c>
      <c r="D751" t="s">
        <v>2458</v>
      </c>
      <c r="E751" t="s">
        <v>2457</v>
      </c>
      <c r="F751" s="1">
        <v>56.05</v>
      </c>
    </row>
    <row r="752" spans="1:6" ht="15" customHeight="1" x14ac:dyDescent="0.3">
      <c r="A752" t="s">
        <v>2580</v>
      </c>
      <c r="B752" t="s">
        <v>2537</v>
      </c>
      <c r="C752" t="s">
        <v>2441</v>
      </c>
      <c r="D752" t="s">
        <v>2456</v>
      </c>
      <c r="E752" t="s">
        <v>2455</v>
      </c>
      <c r="F752" s="1">
        <v>66.489999999999995</v>
      </c>
    </row>
    <row r="753" spans="1:6" ht="15" customHeight="1" x14ac:dyDescent="0.3">
      <c r="A753" t="s">
        <v>2580</v>
      </c>
      <c r="B753" t="s">
        <v>2537</v>
      </c>
      <c r="C753" t="s">
        <v>2441</v>
      </c>
      <c r="D753" t="s">
        <v>2454</v>
      </c>
      <c r="E753" t="s">
        <v>2453</v>
      </c>
      <c r="F753" s="1">
        <v>119.65</v>
      </c>
    </row>
    <row r="754" spans="1:6" ht="15" customHeight="1" x14ac:dyDescent="0.3">
      <c r="A754" t="s">
        <v>2580</v>
      </c>
      <c r="B754" t="s">
        <v>2537</v>
      </c>
      <c r="C754" t="s">
        <v>2441</v>
      </c>
      <c r="D754" t="s">
        <v>2452</v>
      </c>
      <c r="E754" t="s">
        <v>2451</v>
      </c>
      <c r="F754" s="1">
        <v>146.26</v>
      </c>
    </row>
    <row r="755" spans="1:6" ht="15" customHeight="1" x14ac:dyDescent="0.3">
      <c r="A755" t="s">
        <v>2580</v>
      </c>
      <c r="B755" t="s">
        <v>2537</v>
      </c>
      <c r="C755" t="s">
        <v>2441</v>
      </c>
      <c r="D755" t="s">
        <v>2450</v>
      </c>
      <c r="E755" t="s">
        <v>2449</v>
      </c>
      <c r="F755" s="1">
        <v>96.31</v>
      </c>
    </row>
    <row r="756" spans="1:6" ht="15" customHeight="1" x14ac:dyDescent="0.3">
      <c r="A756" t="s">
        <v>2580</v>
      </c>
      <c r="B756" t="s">
        <v>2537</v>
      </c>
      <c r="C756" t="s">
        <v>2441</v>
      </c>
      <c r="D756" t="s">
        <v>2448</v>
      </c>
      <c r="E756" t="s">
        <v>2447</v>
      </c>
      <c r="F756" s="1">
        <v>205.04</v>
      </c>
    </row>
    <row r="757" spans="1:6" ht="15" customHeight="1" x14ac:dyDescent="0.3">
      <c r="A757" t="s">
        <v>2580</v>
      </c>
      <c r="B757" t="s">
        <v>2537</v>
      </c>
      <c r="C757" t="s">
        <v>2441</v>
      </c>
      <c r="D757" t="s">
        <v>2446</v>
      </c>
      <c r="E757" t="s">
        <v>2445</v>
      </c>
      <c r="F757" s="1">
        <v>73.13</v>
      </c>
    </row>
    <row r="758" spans="1:6" ht="15" customHeight="1" x14ac:dyDescent="0.3">
      <c r="A758" t="s">
        <v>2580</v>
      </c>
      <c r="B758" t="s">
        <v>2537</v>
      </c>
      <c r="C758" t="s">
        <v>2441</v>
      </c>
      <c r="D758" t="s">
        <v>2444</v>
      </c>
      <c r="E758" t="s">
        <v>2443</v>
      </c>
      <c r="F758" s="1">
        <v>59.84</v>
      </c>
    </row>
    <row r="759" spans="1:6" ht="15" customHeight="1" x14ac:dyDescent="0.3">
      <c r="A759" t="s">
        <v>2580</v>
      </c>
      <c r="B759" t="s">
        <v>2537</v>
      </c>
      <c r="C759" t="s">
        <v>2438</v>
      </c>
      <c r="D759" t="s">
        <v>2440</v>
      </c>
      <c r="E759" t="s">
        <v>2439</v>
      </c>
      <c r="F759" s="1">
        <v>1435.86</v>
      </c>
    </row>
    <row r="760" spans="1:6" ht="15" customHeight="1" x14ac:dyDescent="0.3">
      <c r="A760" t="s">
        <v>2580</v>
      </c>
      <c r="B760" t="s">
        <v>2562</v>
      </c>
      <c r="C760" t="s">
        <v>1050</v>
      </c>
      <c r="D760" t="s">
        <v>1089</v>
      </c>
      <c r="E760" t="s">
        <v>1088</v>
      </c>
      <c r="F760" s="1">
        <v>86.7</v>
      </c>
    </row>
    <row r="761" spans="1:6" ht="15" customHeight="1" x14ac:dyDescent="0.3">
      <c r="A761" t="s">
        <v>2580</v>
      </c>
      <c r="B761" t="s">
        <v>2562</v>
      </c>
      <c r="C761" t="s">
        <v>1050</v>
      </c>
      <c r="D761" t="s">
        <v>1087</v>
      </c>
      <c r="F761" s="1">
        <v>300.08</v>
      </c>
    </row>
    <row r="762" spans="1:6" ht="15" customHeight="1" x14ac:dyDescent="0.3">
      <c r="A762" t="s">
        <v>2580</v>
      </c>
      <c r="B762" t="s">
        <v>2562</v>
      </c>
      <c r="C762" t="s">
        <v>1050</v>
      </c>
      <c r="D762" t="s">
        <v>1086</v>
      </c>
      <c r="E762" t="s">
        <v>1085</v>
      </c>
      <c r="F762" s="1">
        <v>461.41</v>
      </c>
    </row>
    <row r="763" spans="1:6" ht="15" customHeight="1" x14ac:dyDescent="0.3">
      <c r="A763" t="s">
        <v>2580</v>
      </c>
      <c r="B763" t="s">
        <v>2562</v>
      </c>
      <c r="C763" t="s">
        <v>1050</v>
      </c>
      <c r="D763" t="s">
        <v>1084</v>
      </c>
      <c r="E763" t="s">
        <v>1083</v>
      </c>
      <c r="F763" s="1">
        <v>364.79</v>
      </c>
    </row>
    <row r="764" spans="1:6" ht="15" customHeight="1" x14ac:dyDescent="0.3">
      <c r="A764" t="s">
        <v>2580</v>
      </c>
      <c r="B764" t="s">
        <v>2562</v>
      </c>
      <c r="C764" t="s">
        <v>1050</v>
      </c>
      <c r="D764" t="s">
        <v>1082</v>
      </c>
      <c r="E764" t="s">
        <v>1081</v>
      </c>
      <c r="F764" s="1">
        <v>37.54</v>
      </c>
    </row>
    <row r="765" spans="1:6" ht="15" customHeight="1" x14ac:dyDescent="0.3">
      <c r="A765" t="s">
        <v>2580</v>
      </c>
      <c r="B765" t="s">
        <v>2562</v>
      </c>
      <c r="C765" t="s">
        <v>1050</v>
      </c>
      <c r="D765" t="s">
        <v>1080</v>
      </c>
      <c r="E765" t="s">
        <v>1079</v>
      </c>
      <c r="F765" s="1">
        <v>113.02</v>
      </c>
    </row>
    <row r="766" spans="1:6" ht="15" customHeight="1" x14ac:dyDescent="0.3">
      <c r="A766" t="s">
        <v>2580</v>
      </c>
      <c r="B766" t="s">
        <v>2562</v>
      </c>
      <c r="C766" t="s">
        <v>1050</v>
      </c>
      <c r="D766" t="s">
        <v>1078</v>
      </c>
      <c r="F766" s="1">
        <v>127.4</v>
      </c>
    </row>
    <row r="767" spans="1:6" ht="15" customHeight="1" x14ac:dyDescent="0.3">
      <c r="A767" t="s">
        <v>2580</v>
      </c>
      <c r="B767" t="s">
        <v>2562</v>
      </c>
      <c r="C767" t="s">
        <v>1050</v>
      </c>
      <c r="D767" t="s">
        <v>1077</v>
      </c>
      <c r="E767" t="s">
        <v>1076</v>
      </c>
      <c r="F767" s="1">
        <v>397.39</v>
      </c>
    </row>
    <row r="768" spans="1:6" ht="15" customHeight="1" x14ac:dyDescent="0.3">
      <c r="A768" t="s">
        <v>2580</v>
      </c>
      <c r="B768" t="s">
        <v>2562</v>
      </c>
      <c r="C768" t="s">
        <v>1050</v>
      </c>
      <c r="D768" t="s">
        <v>1075</v>
      </c>
      <c r="E768" t="s">
        <v>1074</v>
      </c>
      <c r="F768" s="1">
        <v>774.64</v>
      </c>
    </row>
    <row r="769" spans="1:6" ht="15" customHeight="1" x14ac:dyDescent="0.3">
      <c r="A769" t="s">
        <v>2580</v>
      </c>
      <c r="B769" t="s">
        <v>2562</v>
      </c>
      <c r="C769" t="s">
        <v>1050</v>
      </c>
      <c r="D769" t="s">
        <v>1073</v>
      </c>
      <c r="E769" t="s">
        <v>1072</v>
      </c>
      <c r="F769" s="1">
        <v>2177.3000000000002</v>
      </c>
    </row>
    <row r="770" spans="1:6" ht="15" customHeight="1" x14ac:dyDescent="0.3">
      <c r="A770" t="s">
        <v>2580</v>
      </c>
      <c r="B770" t="s">
        <v>2562</v>
      </c>
      <c r="C770" t="s">
        <v>1050</v>
      </c>
      <c r="D770" t="s">
        <v>1071</v>
      </c>
      <c r="E770" t="s">
        <v>1070</v>
      </c>
      <c r="F770" s="1">
        <v>1039.8</v>
      </c>
    </row>
    <row r="771" spans="1:6" ht="15" customHeight="1" x14ac:dyDescent="0.3">
      <c r="A771" t="s">
        <v>2580</v>
      </c>
      <c r="B771" t="s">
        <v>2562</v>
      </c>
      <c r="C771" t="s">
        <v>1050</v>
      </c>
      <c r="D771" t="s">
        <v>1069</v>
      </c>
      <c r="E771" t="s">
        <v>1068</v>
      </c>
      <c r="F771" s="1">
        <v>199.45</v>
      </c>
    </row>
    <row r="772" spans="1:6" ht="15" customHeight="1" x14ac:dyDescent="0.3">
      <c r="A772" t="s">
        <v>2580</v>
      </c>
      <c r="B772" t="s">
        <v>2562</v>
      </c>
      <c r="C772" t="s">
        <v>1050</v>
      </c>
      <c r="D772" t="s">
        <v>1067</v>
      </c>
      <c r="E772" t="s">
        <v>1066</v>
      </c>
      <c r="F772" s="1">
        <v>1086.3599999999999</v>
      </c>
    </row>
    <row r="773" spans="1:6" ht="15" customHeight="1" x14ac:dyDescent="0.3">
      <c r="A773" t="s">
        <v>2580</v>
      </c>
      <c r="B773" t="s">
        <v>2562</v>
      </c>
      <c r="C773" t="s">
        <v>1050</v>
      </c>
      <c r="D773" s="2" t="s">
        <v>295</v>
      </c>
      <c r="E773" t="s">
        <v>294</v>
      </c>
      <c r="F773" s="1">
        <v>112.81</v>
      </c>
    </row>
    <row r="774" spans="1:6" ht="15" customHeight="1" x14ac:dyDescent="0.3">
      <c r="A774" t="s">
        <v>2580</v>
      </c>
      <c r="B774" t="s">
        <v>2562</v>
      </c>
      <c r="C774" t="s">
        <v>1050</v>
      </c>
      <c r="D774" t="s">
        <v>1065</v>
      </c>
      <c r="E774" t="s">
        <v>1064</v>
      </c>
      <c r="F774" s="1">
        <v>65.16</v>
      </c>
    </row>
    <row r="775" spans="1:6" ht="15" customHeight="1" x14ac:dyDescent="0.3">
      <c r="A775" t="s">
        <v>2580</v>
      </c>
      <c r="B775" t="s">
        <v>2562</v>
      </c>
      <c r="C775" t="s">
        <v>1050</v>
      </c>
      <c r="D775" s="2" t="s">
        <v>324</v>
      </c>
      <c r="E775" t="s">
        <v>323</v>
      </c>
      <c r="F775" s="1">
        <v>3402.64</v>
      </c>
    </row>
    <row r="776" spans="1:6" ht="15" customHeight="1" x14ac:dyDescent="0.3">
      <c r="A776" t="s">
        <v>2580</v>
      </c>
      <c r="B776" t="s">
        <v>2562</v>
      </c>
      <c r="C776" t="s">
        <v>1050</v>
      </c>
      <c r="D776" t="s">
        <v>1063</v>
      </c>
      <c r="E776" t="s">
        <v>1062</v>
      </c>
      <c r="F776" s="1">
        <v>93.58</v>
      </c>
    </row>
    <row r="777" spans="1:6" ht="15" customHeight="1" x14ac:dyDescent="0.3">
      <c r="A777" t="s">
        <v>2580</v>
      </c>
      <c r="B777" t="s">
        <v>2562</v>
      </c>
      <c r="C777" t="s">
        <v>1050</v>
      </c>
      <c r="D777" t="s">
        <v>1061</v>
      </c>
      <c r="E777" t="s">
        <v>1060</v>
      </c>
      <c r="F777" s="1">
        <v>132.97999999999999</v>
      </c>
    </row>
    <row r="778" spans="1:6" ht="15" customHeight="1" x14ac:dyDescent="0.3">
      <c r="A778" t="s">
        <v>2580</v>
      </c>
      <c r="B778" t="s">
        <v>2562</v>
      </c>
      <c r="C778" t="s">
        <v>1050</v>
      </c>
      <c r="D778" t="s">
        <v>1059</v>
      </c>
      <c r="E778" t="s">
        <v>1058</v>
      </c>
      <c r="F778" s="1">
        <v>167.91</v>
      </c>
    </row>
    <row r="779" spans="1:6" ht="15" customHeight="1" x14ac:dyDescent="0.3">
      <c r="A779" t="s">
        <v>2580</v>
      </c>
      <c r="B779" t="s">
        <v>2562</v>
      </c>
      <c r="C779" t="s">
        <v>1050</v>
      </c>
      <c r="D779" t="s">
        <v>1057</v>
      </c>
      <c r="E779" t="s">
        <v>1056</v>
      </c>
      <c r="F779" s="1">
        <v>1277.07</v>
      </c>
    </row>
    <row r="780" spans="1:6" ht="15" customHeight="1" x14ac:dyDescent="0.3">
      <c r="A780" t="s">
        <v>2580</v>
      </c>
      <c r="B780" t="s">
        <v>2562</v>
      </c>
      <c r="C780" t="s">
        <v>1050</v>
      </c>
      <c r="D780" t="s">
        <v>1055</v>
      </c>
      <c r="E780" t="s">
        <v>1054</v>
      </c>
      <c r="F780" s="1">
        <v>112.45</v>
      </c>
    </row>
    <row r="781" spans="1:6" ht="15" customHeight="1" x14ac:dyDescent="0.3">
      <c r="A781" t="s">
        <v>2580</v>
      </c>
      <c r="B781" t="s">
        <v>2562</v>
      </c>
      <c r="C781" t="s">
        <v>1050</v>
      </c>
      <c r="D781" t="s">
        <v>1053</v>
      </c>
      <c r="F781" s="1">
        <v>49.2</v>
      </c>
    </row>
    <row r="782" spans="1:6" ht="15" customHeight="1" x14ac:dyDescent="0.3">
      <c r="A782" t="s">
        <v>2580</v>
      </c>
      <c r="B782" t="s">
        <v>2562</v>
      </c>
      <c r="C782" t="s">
        <v>1050</v>
      </c>
      <c r="D782" s="2" t="s">
        <v>2607</v>
      </c>
      <c r="E782" t="s">
        <v>1052</v>
      </c>
      <c r="F782" s="1">
        <v>891.81</v>
      </c>
    </row>
    <row r="783" spans="1:6" ht="15" customHeight="1" x14ac:dyDescent="0.3">
      <c r="A783" t="s">
        <v>2580</v>
      </c>
      <c r="B783" t="s">
        <v>2562</v>
      </c>
      <c r="C783" t="s">
        <v>1050</v>
      </c>
      <c r="D783" s="2" t="s">
        <v>2606</v>
      </c>
      <c r="E783" t="s">
        <v>1051</v>
      </c>
      <c r="F783" s="1">
        <v>1099.27</v>
      </c>
    </row>
    <row r="784" spans="1:6" ht="15" customHeight="1" x14ac:dyDescent="0.3">
      <c r="A784" t="s">
        <v>2580</v>
      </c>
      <c r="B784" t="s">
        <v>2562</v>
      </c>
      <c r="C784" t="s">
        <v>1046</v>
      </c>
      <c r="D784" t="s">
        <v>1049</v>
      </c>
      <c r="E784" t="s">
        <v>1048</v>
      </c>
      <c r="F784" s="1">
        <v>211.5</v>
      </c>
    </row>
    <row r="785" spans="1:6" ht="15" customHeight="1" x14ac:dyDescent="0.3">
      <c r="A785" t="s">
        <v>2580</v>
      </c>
      <c r="B785" t="s">
        <v>2562</v>
      </c>
      <c r="C785" t="s">
        <v>1046</v>
      </c>
      <c r="D785" t="s">
        <v>1047</v>
      </c>
      <c r="F785" s="1">
        <v>325.14999999999998</v>
      </c>
    </row>
    <row r="786" spans="1:6" ht="15" customHeight="1" x14ac:dyDescent="0.3">
      <c r="A786" t="s">
        <v>2580</v>
      </c>
      <c r="B786" t="s">
        <v>2562</v>
      </c>
      <c r="C786" t="s">
        <v>1045</v>
      </c>
      <c r="D786" s="2" t="s">
        <v>12</v>
      </c>
      <c r="F786" s="1">
        <v>2716.88</v>
      </c>
    </row>
    <row r="787" spans="1:6" ht="15" customHeight="1" x14ac:dyDescent="0.3">
      <c r="A787" t="s">
        <v>2580</v>
      </c>
      <c r="B787" t="s">
        <v>2665</v>
      </c>
      <c r="C787" t="s">
        <v>320</v>
      </c>
      <c r="D787" t="s">
        <v>330</v>
      </c>
      <c r="E787" t="s">
        <v>329</v>
      </c>
      <c r="F787" s="1">
        <v>1409.65</v>
      </c>
    </row>
    <row r="788" spans="1:6" ht="15" customHeight="1" x14ac:dyDescent="0.3">
      <c r="A788" t="s">
        <v>2580</v>
      </c>
      <c r="B788" t="s">
        <v>2665</v>
      </c>
      <c r="C788" t="s">
        <v>320</v>
      </c>
      <c r="D788" t="s">
        <v>328</v>
      </c>
      <c r="E788" t="s">
        <v>327</v>
      </c>
      <c r="F788" s="1">
        <v>69.790000000000006</v>
      </c>
    </row>
    <row r="789" spans="1:6" ht="15" customHeight="1" x14ac:dyDescent="0.3">
      <c r="A789" t="s">
        <v>2580</v>
      </c>
      <c r="B789" t="s">
        <v>2665</v>
      </c>
      <c r="C789" t="s">
        <v>320</v>
      </c>
      <c r="D789" t="s">
        <v>326</v>
      </c>
      <c r="E789" t="s">
        <v>325</v>
      </c>
      <c r="F789" s="1">
        <v>697.84</v>
      </c>
    </row>
    <row r="790" spans="1:6" ht="15" customHeight="1" x14ac:dyDescent="0.3">
      <c r="A790" t="s">
        <v>2580</v>
      </c>
      <c r="B790" t="s">
        <v>2665</v>
      </c>
      <c r="C790" t="s">
        <v>320</v>
      </c>
      <c r="D790" s="2" t="s">
        <v>324</v>
      </c>
      <c r="E790" t="s">
        <v>323</v>
      </c>
      <c r="F790" s="1">
        <v>3402.64</v>
      </c>
    </row>
    <row r="791" spans="1:6" ht="15" customHeight="1" x14ac:dyDescent="0.3">
      <c r="A791" t="s">
        <v>2580</v>
      </c>
      <c r="B791" t="s">
        <v>2665</v>
      </c>
      <c r="C791" t="s">
        <v>320</v>
      </c>
      <c r="D791" t="s">
        <v>322</v>
      </c>
      <c r="E791" t="s">
        <v>321</v>
      </c>
      <c r="F791" s="1">
        <v>1534.88</v>
      </c>
    </row>
    <row r="792" spans="1:6" ht="15" customHeight="1" x14ac:dyDescent="0.3">
      <c r="A792" t="s">
        <v>2580</v>
      </c>
      <c r="B792" t="s">
        <v>2665</v>
      </c>
      <c r="C792" t="s">
        <v>316</v>
      </c>
      <c r="D792" t="s">
        <v>319</v>
      </c>
      <c r="E792" t="s">
        <v>318</v>
      </c>
      <c r="F792" s="1">
        <v>1269.45</v>
      </c>
    </row>
    <row r="793" spans="1:6" ht="15" customHeight="1" x14ac:dyDescent="0.3">
      <c r="A793" t="s">
        <v>2580</v>
      </c>
      <c r="B793" t="s">
        <v>2665</v>
      </c>
      <c r="C793" t="s">
        <v>316</v>
      </c>
      <c r="D793" t="s">
        <v>317</v>
      </c>
      <c r="F793" s="1">
        <v>885.72</v>
      </c>
    </row>
    <row r="794" spans="1:6" ht="15" customHeight="1" x14ac:dyDescent="0.3">
      <c r="A794" t="s">
        <v>2647</v>
      </c>
      <c r="B794" t="s">
        <v>2542</v>
      </c>
      <c r="C794" t="s">
        <v>2413</v>
      </c>
      <c r="D794" t="s">
        <v>2414</v>
      </c>
      <c r="F794" s="1">
        <v>845</v>
      </c>
    </row>
    <row r="795" spans="1:6" ht="15" customHeight="1" x14ac:dyDescent="0.3">
      <c r="A795" t="s">
        <v>2647</v>
      </c>
      <c r="B795" t="s">
        <v>2542</v>
      </c>
      <c r="C795" t="s">
        <v>2413</v>
      </c>
      <c r="D795" s="2" t="s">
        <v>19</v>
      </c>
      <c r="F795" s="1">
        <v>1871.5</v>
      </c>
    </row>
    <row r="796" spans="1:6" ht="15" customHeight="1" x14ac:dyDescent="0.3">
      <c r="A796" t="s">
        <v>2647</v>
      </c>
      <c r="B796" t="s">
        <v>2542</v>
      </c>
      <c r="C796" t="s">
        <v>2413</v>
      </c>
      <c r="D796" s="2" t="s">
        <v>10</v>
      </c>
      <c r="F796" s="1">
        <v>602.57000000000005</v>
      </c>
    </row>
    <row r="797" spans="1:6" ht="15" customHeight="1" x14ac:dyDescent="0.3">
      <c r="A797" t="s">
        <v>2647</v>
      </c>
      <c r="B797" t="s">
        <v>2542</v>
      </c>
      <c r="C797" t="s">
        <v>2406</v>
      </c>
      <c r="D797" s="2" t="s">
        <v>189</v>
      </c>
      <c r="E797" t="s">
        <v>188</v>
      </c>
      <c r="F797" s="1">
        <v>34.6</v>
      </c>
    </row>
    <row r="798" spans="1:6" ht="15" customHeight="1" x14ac:dyDescent="0.3">
      <c r="A798" t="s">
        <v>2647</v>
      </c>
      <c r="B798" t="s">
        <v>2542</v>
      </c>
      <c r="C798" t="s">
        <v>2406</v>
      </c>
      <c r="D798" s="2" t="s">
        <v>1356</v>
      </c>
      <c r="E798" t="s">
        <v>1355</v>
      </c>
      <c r="F798" s="1">
        <v>25</v>
      </c>
    </row>
    <row r="799" spans="1:6" ht="15" customHeight="1" x14ac:dyDescent="0.3">
      <c r="A799" t="s">
        <v>2647</v>
      </c>
      <c r="B799" t="s">
        <v>2542</v>
      </c>
      <c r="C799" t="s">
        <v>2406</v>
      </c>
      <c r="D799" s="2" t="s">
        <v>185</v>
      </c>
      <c r="E799" t="s">
        <v>184</v>
      </c>
      <c r="F799" s="1">
        <v>99.73</v>
      </c>
    </row>
    <row r="800" spans="1:6" ht="15" customHeight="1" x14ac:dyDescent="0.3">
      <c r="A800" t="s">
        <v>2647</v>
      </c>
      <c r="B800" t="s">
        <v>2542</v>
      </c>
      <c r="C800" t="s">
        <v>2406</v>
      </c>
      <c r="D800" s="2" t="s">
        <v>182</v>
      </c>
      <c r="E800" t="s">
        <v>181</v>
      </c>
      <c r="F800" s="1">
        <v>145.37</v>
      </c>
    </row>
    <row r="801" spans="1:6" ht="15" customHeight="1" x14ac:dyDescent="0.3">
      <c r="A801" t="s">
        <v>2647</v>
      </c>
      <c r="B801" t="s">
        <v>2542</v>
      </c>
      <c r="C801" t="s">
        <v>2406</v>
      </c>
      <c r="D801" s="2" t="s">
        <v>2043</v>
      </c>
      <c r="E801" t="s">
        <v>2042</v>
      </c>
      <c r="F801" s="1">
        <v>39.07</v>
      </c>
    </row>
    <row r="802" spans="1:6" ht="15" customHeight="1" x14ac:dyDescent="0.3">
      <c r="A802" t="s">
        <v>2647</v>
      </c>
      <c r="B802" t="s">
        <v>2542</v>
      </c>
      <c r="C802" t="s">
        <v>2406</v>
      </c>
      <c r="D802" s="2" t="s">
        <v>2137</v>
      </c>
      <c r="E802" t="s">
        <v>2412</v>
      </c>
      <c r="F802" s="1">
        <v>176.29</v>
      </c>
    </row>
    <row r="803" spans="1:6" ht="15" customHeight="1" x14ac:dyDescent="0.3">
      <c r="A803" t="s">
        <v>2647</v>
      </c>
      <c r="B803" t="s">
        <v>2542</v>
      </c>
      <c r="C803" t="s">
        <v>2406</v>
      </c>
      <c r="D803" s="2" t="s">
        <v>147</v>
      </c>
      <c r="E803" t="s">
        <v>146</v>
      </c>
      <c r="F803" s="1">
        <v>138.28</v>
      </c>
    </row>
    <row r="804" spans="1:6" ht="15" customHeight="1" x14ac:dyDescent="0.3">
      <c r="A804" t="s">
        <v>2647</v>
      </c>
      <c r="B804" t="s">
        <v>2542</v>
      </c>
      <c r="C804" t="s">
        <v>2406</v>
      </c>
      <c r="D804" t="s">
        <v>2411</v>
      </c>
      <c r="E804" t="s">
        <v>2410</v>
      </c>
      <c r="F804" s="1">
        <v>317.2</v>
      </c>
    </row>
    <row r="805" spans="1:6" ht="15" customHeight="1" x14ac:dyDescent="0.3">
      <c r="A805" t="s">
        <v>2647</v>
      </c>
      <c r="B805" t="s">
        <v>2542</v>
      </c>
      <c r="C805" t="s">
        <v>2406</v>
      </c>
      <c r="D805" s="2" t="s">
        <v>96</v>
      </c>
      <c r="E805" t="s">
        <v>95</v>
      </c>
      <c r="F805" s="1">
        <v>65.48</v>
      </c>
    </row>
    <row r="806" spans="1:6" ht="15" customHeight="1" x14ac:dyDescent="0.3">
      <c r="A806" t="s">
        <v>2647</v>
      </c>
      <c r="B806" t="s">
        <v>2542</v>
      </c>
      <c r="C806" t="s">
        <v>2406</v>
      </c>
      <c r="D806" t="s">
        <v>2407</v>
      </c>
      <c r="F806" s="1">
        <v>77.13</v>
      </c>
    </row>
    <row r="807" spans="1:6" ht="15" customHeight="1" x14ac:dyDescent="0.3">
      <c r="A807" t="s">
        <v>2647</v>
      </c>
      <c r="B807" t="s">
        <v>2542</v>
      </c>
      <c r="C807" t="s">
        <v>2406</v>
      </c>
      <c r="D807" s="2" t="s">
        <v>1924</v>
      </c>
      <c r="E807" t="s">
        <v>1923</v>
      </c>
      <c r="F807" s="1">
        <v>282.88</v>
      </c>
    </row>
    <row r="808" spans="1:6" ht="15" customHeight="1" x14ac:dyDescent="0.3">
      <c r="A808" t="s">
        <v>2647</v>
      </c>
      <c r="B808" t="s">
        <v>2542</v>
      </c>
      <c r="C808" t="s">
        <v>2406</v>
      </c>
      <c r="D808" s="2" t="s">
        <v>71</v>
      </c>
      <c r="E808" t="s">
        <v>70</v>
      </c>
      <c r="F808" s="1">
        <v>200.9</v>
      </c>
    </row>
    <row r="809" spans="1:6" ht="15" customHeight="1" x14ac:dyDescent="0.3">
      <c r="A809" t="s">
        <v>2647</v>
      </c>
      <c r="B809" t="s">
        <v>2542</v>
      </c>
      <c r="C809" t="s">
        <v>2406</v>
      </c>
      <c r="D809" t="s">
        <v>2409</v>
      </c>
      <c r="E809" t="s">
        <v>2408</v>
      </c>
      <c r="F809" s="1">
        <v>89.87</v>
      </c>
    </row>
    <row r="810" spans="1:6" ht="15" customHeight="1" x14ac:dyDescent="0.3">
      <c r="A810" t="s">
        <v>2647</v>
      </c>
      <c r="B810" t="s">
        <v>2542</v>
      </c>
      <c r="C810" t="s">
        <v>2406</v>
      </c>
      <c r="D810" s="2" t="s">
        <v>81</v>
      </c>
      <c r="E810" t="s">
        <v>80</v>
      </c>
      <c r="F810" s="1">
        <v>116.34</v>
      </c>
    </row>
    <row r="811" spans="1:6" ht="15" customHeight="1" x14ac:dyDescent="0.3">
      <c r="A811" t="s">
        <v>2647</v>
      </c>
      <c r="B811" t="s">
        <v>2542</v>
      </c>
      <c r="C811" t="s">
        <v>2406</v>
      </c>
      <c r="D811" s="2" t="s">
        <v>1343</v>
      </c>
      <c r="E811" t="s">
        <v>1342</v>
      </c>
      <c r="F811" s="1">
        <v>390.93</v>
      </c>
    </row>
    <row r="812" spans="1:6" ht="15" customHeight="1" x14ac:dyDescent="0.3">
      <c r="A812" t="s">
        <v>2647</v>
      </c>
      <c r="B812" t="s">
        <v>2542</v>
      </c>
      <c r="C812" t="s">
        <v>2391</v>
      </c>
      <c r="D812" t="s">
        <v>2405</v>
      </c>
      <c r="E812" t="s">
        <v>2404</v>
      </c>
      <c r="F812" s="1">
        <v>73.3</v>
      </c>
    </row>
    <row r="813" spans="1:6" ht="15" customHeight="1" x14ac:dyDescent="0.3">
      <c r="A813" t="s">
        <v>2647</v>
      </c>
      <c r="B813" t="s">
        <v>2542</v>
      </c>
      <c r="C813" t="s">
        <v>2391</v>
      </c>
      <c r="D813" s="2" t="s">
        <v>2220</v>
      </c>
      <c r="F813" s="1">
        <v>220.11</v>
      </c>
    </row>
    <row r="814" spans="1:6" ht="15" customHeight="1" x14ac:dyDescent="0.3">
      <c r="A814" t="s">
        <v>2647</v>
      </c>
      <c r="B814" t="s">
        <v>2542</v>
      </c>
      <c r="C814" t="s">
        <v>2391</v>
      </c>
      <c r="D814" s="2" t="s">
        <v>2305</v>
      </c>
      <c r="E814" t="s">
        <v>2304</v>
      </c>
      <c r="F814" s="1">
        <v>309.61</v>
      </c>
    </row>
    <row r="815" spans="1:6" ht="15" customHeight="1" x14ac:dyDescent="0.3">
      <c r="A815" t="s">
        <v>2647</v>
      </c>
      <c r="B815" t="s">
        <v>2542</v>
      </c>
      <c r="C815" t="s">
        <v>2391</v>
      </c>
      <c r="D815" s="2" t="s">
        <v>53</v>
      </c>
      <c r="F815" s="1">
        <v>74.92</v>
      </c>
    </row>
    <row r="816" spans="1:6" ht="15" customHeight="1" x14ac:dyDescent="0.3">
      <c r="A816" t="s">
        <v>2647</v>
      </c>
      <c r="B816" t="s">
        <v>2542</v>
      </c>
      <c r="C816" t="s">
        <v>2391</v>
      </c>
      <c r="D816" s="2" t="s">
        <v>1332</v>
      </c>
      <c r="E816" t="s">
        <v>1331</v>
      </c>
      <c r="F816" s="1">
        <v>1336.38</v>
      </c>
    </row>
    <row r="817" spans="1:6" ht="15" customHeight="1" x14ac:dyDescent="0.3">
      <c r="A817" t="s">
        <v>2647</v>
      </c>
      <c r="B817" t="s">
        <v>2542</v>
      </c>
      <c r="C817" t="s">
        <v>2391</v>
      </c>
      <c r="D817" t="s">
        <v>2403</v>
      </c>
      <c r="E817" t="s">
        <v>2402</v>
      </c>
      <c r="F817" s="1">
        <v>364.14</v>
      </c>
    </row>
    <row r="818" spans="1:6" ht="15" customHeight="1" x14ac:dyDescent="0.3">
      <c r="A818" t="s">
        <v>2647</v>
      </c>
      <c r="B818" t="s">
        <v>2542</v>
      </c>
      <c r="C818" t="s">
        <v>2391</v>
      </c>
      <c r="D818" t="s">
        <v>2401</v>
      </c>
      <c r="E818" t="s">
        <v>2400</v>
      </c>
      <c r="F818" s="1">
        <v>364.14</v>
      </c>
    </row>
    <row r="819" spans="1:6" ht="15" customHeight="1" x14ac:dyDescent="0.3">
      <c r="A819" t="s">
        <v>2647</v>
      </c>
      <c r="B819" t="s">
        <v>2542</v>
      </c>
      <c r="C819" t="s">
        <v>2391</v>
      </c>
      <c r="D819" s="2" t="s">
        <v>1328</v>
      </c>
      <c r="F819" s="1">
        <v>1512.43</v>
      </c>
    </row>
    <row r="820" spans="1:6" ht="15" customHeight="1" x14ac:dyDescent="0.3">
      <c r="A820" t="s">
        <v>2647</v>
      </c>
      <c r="B820" t="s">
        <v>2542</v>
      </c>
      <c r="C820" t="s">
        <v>2391</v>
      </c>
      <c r="D820" s="2" t="s">
        <v>1122</v>
      </c>
      <c r="F820" s="1">
        <v>110.44</v>
      </c>
    </row>
    <row r="821" spans="1:6" ht="15" customHeight="1" x14ac:dyDescent="0.3">
      <c r="A821" t="s">
        <v>2647</v>
      </c>
      <c r="B821" t="s">
        <v>2542</v>
      </c>
      <c r="C821" t="s">
        <v>2391</v>
      </c>
      <c r="D821" t="s">
        <v>2399</v>
      </c>
      <c r="E821" t="s">
        <v>2398</v>
      </c>
      <c r="F821" s="1">
        <v>197.06</v>
      </c>
    </row>
    <row r="822" spans="1:6" ht="15" customHeight="1" x14ac:dyDescent="0.3">
      <c r="A822" t="s">
        <v>2647</v>
      </c>
      <c r="B822" t="s">
        <v>2542</v>
      </c>
      <c r="C822" t="s">
        <v>2391</v>
      </c>
      <c r="D822" t="s">
        <v>2397</v>
      </c>
      <c r="E822" t="s">
        <v>2396</v>
      </c>
      <c r="F822" s="1">
        <v>7300.06</v>
      </c>
    </row>
    <row r="823" spans="1:6" ht="15" customHeight="1" x14ac:dyDescent="0.3">
      <c r="A823" t="s">
        <v>2647</v>
      </c>
      <c r="B823" t="s">
        <v>2542</v>
      </c>
      <c r="C823" t="s">
        <v>2391</v>
      </c>
      <c r="D823" s="2" t="s">
        <v>744</v>
      </c>
      <c r="E823" t="s">
        <v>745</v>
      </c>
      <c r="F823" s="1">
        <v>524.29999999999995</v>
      </c>
    </row>
    <row r="824" spans="1:6" ht="15" customHeight="1" x14ac:dyDescent="0.3">
      <c r="A824" t="s">
        <v>2647</v>
      </c>
      <c r="B824" t="s">
        <v>2542</v>
      </c>
      <c r="C824" t="s">
        <v>2391</v>
      </c>
      <c r="D824" s="2" t="s">
        <v>50</v>
      </c>
      <c r="E824" t="s">
        <v>49</v>
      </c>
      <c r="F824" s="1">
        <v>217.06</v>
      </c>
    </row>
    <row r="825" spans="1:6" ht="15" customHeight="1" x14ac:dyDescent="0.3">
      <c r="A825" t="s">
        <v>2647</v>
      </c>
      <c r="B825" t="s">
        <v>2542</v>
      </c>
      <c r="C825" t="s">
        <v>2391</v>
      </c>
      <c r="D825" s="2" t="s">
        <v>1113</v>
      </c>
      <c r="E825" t="s">
        <v>1112</v>
      </c>
      <c r="F825" s="1">
        <v>39.6</v>
      </c>
    </row>
    <row r="826" spans="1:6" ht="15" customHeight="1" x14ac:dyDescent="0.3">
      <c r="A826" t="s">
        <v>2647</v>
      </c>
      <c r="B826" t="s">
        <v>2542</v>
      </c>
      <c r="C826" t="s">
        <v>2391</v>
      </c>
      <c r="D826" s="2" t="s">
        <v>98</v>
      </c>
      <c r="E826" t="s">
        <v>97</v>
      </c>
      <c r="F826" s="1">
        <v>87.23</v>
      </c>
    </row>
    <row r="827" spans="1:6" ht="15" customHeight="1" x14ac:dyDescent="0.3">
      <c r="A827" t="s">
        <v>2647</v>
      </c>
      <c r="B827" t="s">
        <v>2542</v>
      </c>
      <c r="C827" t="s">
        <v>2391</v>
      </c>
      <c r="D827" s="2" t="s">
        <v>45</v>
      </c>
      <c r="F827" s="1">
        <v>704.72</v>
      </c>
    </row>
    <row r="828" spans="1:6" ht="15" customHeight="1" x14ac:dyDescent="0.3">
      <c r="A828" t="s">
        <v>2647</v>
      </c>
      <c r="B828" t="s">
        <v>2542</v>
      </c>
      <c r="C828" t="s">
        <v>2391</v>
      </c>
      <c r="D828" t="s">
        <v>2395</v>
      </c>
      <c r="E828" t="s">
        <v>2394</v>
      </c>
      <c r="F828" s="1">
        <v>137.35</v>
      </c>
    </row>
    <row r="829" spans="1:6" ht="15" customHeight="1" x14ac:dyDescent="0.3">
      <c r="A829" t="s">
        <v>2647</v>
      </c>
      <c r="B829" t="s">
        <v>2542</v>
      </c>
      <c r="C829" t="s">
        <v>2391</v>
      </c>
      <c r="D829" t="s">
        <v>2393</v>
      </c>
      <c r="E829" t="s">
        <v>2392</v>
      </c>
      <c r="F829" s="1">
        <v>1548.03</v>
      </c>
    </row>
    <row r="830" spans="1:6" ht="15" customHeight="1" x14ac:dyDescent="0.3">
      <c r="A830" t="s">
        <v>2647</v>
      </c>
      <c r="B830" t="s">
        <v>2542</v>
      </c>
      <c r="C830" t="s">
        <v>2391</v>
      </c>
      <c r="D830" s="2" t="s">
        <v>44</v>
      </c>
      <c r="F830" s="1">
        <v>105.53</v>
      </c>
    </row>
    <row r="831" spans="1:6" ht="15" customHeight="1" x14ac:dyDescent="0.3">
      <c r="A831" t="s">
        <v>2647</v>
      </c>
      <c r="B831" t="s">
        <v>2542</v>
      </c>
      <c r="C831" t="s">
        <v>2388</v>
      </c>
      <c r="D831" s="2" t="s">
        <v>1243</v>
      </c>
      <c r="F831" s="1">
        <v>564</v>
      </c>
    </row>
    <row r="832" spans="1:6" ht="15" customHeight="1" x14ac:dyDescent="0.3">
      <c r="A832" t="s">
        <v>2647</v>
      </c>
      <c r="B832" t="s">
        <v>2542</v>
      </c>
      <c r="C832" t="s">
        <v>2388</v>
      </c>
      <c r="D832" t="s">
        <v>2390</v>
      </c>
      <c r="E832" t="s">
        <v>2389</v>
      </c>
      <c r="F832" s="1">
        <v>376.4</v>
      </c>
    </row>
    <row r="833" spans="1:6" ht="15" customHeight="1" x14ac:dyDescent="0.3">
      <c r="A833" t="s">
        <v>2647</v>
      </c>
      <c r="B833" t="s">
        <v>2542</v>
      </c>
      <c r="C833" t="s">
        <v>2388</v>
      </c>
      <c r="D833" s="2" t="s">
        <v>108</v>
      </c>
      <c r="F833" s="1">
        <v>352.8</v>
      </c>
    </row>
    <row r="834" spans="1:6" ht="15" customHeight="1" x14ac:dyDescent="0.3">
      <c r="A834" t="s">
        <v>2647</v>
      </c>
      <c r="B834" t="s">
        <v>2542</v>
      </c>
      <c r="C834" t="s">
        <v>2388</v>
      </c>
      <c r="D834" s="2" t="s">
        <v>1240</v>
      </c>
      <c r="F834" s="1">
        <v>2316.44</v>
      </c>
    </row>
    <row r="835" spans="1:6" ht="15" customHeight="1" x14ac:dyDescent="0.3">
      <c r="A835" t="s">
        <v>2647</v>
      </c>
      <c r="B835" t="s">
        <v>2542</v>
      </c>
      <c r="C835" t="s">
        <v>2388</v>
      </c>
      <c r="D835" s="2" t="s">
        <v>73</v>
      </c>
      <c r="E835" t="s">
        <v>72</v>
      </c>
      <c r="F835" s="1">
        <v>130.31</v>
      </c>
    </row>
    <row r="836" spans="1:6" ht="15" customHeight="1" x14ac:dyDescent="0.3">
      <c r="A836" t="s">
        <v>2647</v>
      </c>
      <c r="B836" t="s">
        <v>2542</v>
      </c>
      <c r="C836" t="s">
        <v>2388</v>
      </c>
      <c r="D836" s="2" t="s">
        <v>83</v>
      </c>
      <c r="E836" t="s">
        <v>82</v>
      </c>
      <c r="F836" s="1">
        <v>696.15</v>
      </c>
    </row>
    <row r="837" spans="1:6" ht="15" customHeight="1" x14ac:dyDescent="0.3">
      <c r="A837" t="s">
        <v>2647</v>
      </c>
      <c r="B837" t="s">
        <v>2542</v>
      </c>
      <c r="C837" t="s">
        <v>2388</v>
      </c>
      <c r="D837" s="2" t="s">
        <v>1238</v>
      </c>
      <c r="E837" t="s">
        <v>1237</v>
      </c>
      <c r="F837" s="1">
        <v>403.2</v>
      </c>
    </row>
    <row r="838" spans="1:6" ht="15" customHeight="1" x14ac:dyDescent="0.3">
      <c r="A838" t="s">
        <v>2647</v>
      </c>
      <c r="B838" t="s">
        <v>2542</v>
      </c>
      <c r="C838" t="s">
        <v>2388</v>
      </c>
      <c r="D838" s="2" t="s">
        <v>75</v>
      </c>
      <c r="E838" t="s">
        <v>74</v>
      </c>
      <c r="F838" s="1">
        <v>403.2</v>
      </c>
    </row>
    <row r="839" spans="1:6" ht="15" customHeight="1" x14ac:dyDescent="0.3">
      <c r="A839" t="s">
        <v>2647</v>
      </c>
      <c r="B839" t="s">
        <v>2551</v>
      </c>
      <c r="C839" t="s">
        <v>1244</v>
      </c>
      <c r="D839" t="s">
        <v>1313</v>
      </c>
      <c r="F839" s="1">
        <v>744.02</v>
      </c>
    </row>
    <row r="840" spans="1:6" ht="15" customHeight="1" x14ac:dyDescent="0.3">
      <c r="A840" t="s">
        <v>2647</v>
      </c>
      <c r="B840" t="s">
        <v>2551</v>
      </c>
      <c r="C840" t="s">
        <v>1244</v>
      </c>
      <c r="D840" s="2" t="s">
        <v>1312</v>
      </c>
      <c r="F840" s="1">
        <v>744.02</v>
      </c>
    </row>
    <row r="841" spans="1:6" ht="15" customHeight="1" x14ac:dyDescent="0.3">
      <c r="A841" t="s">
        <v>2647</v>
      </c>
      <c r="B841" t="s">
        <v>2551</v>
      </c>
      <c r="C841" t="s">
        <v>1244</v>
      </c>
      <c r="D841" s="2" t="s">
        <v>2596</v>
      </c>
      <c r="F841" s="1">
        <v>132.86000000000001</v>
      </c>
    </row>
    <row r="842" spans="1:6" ht="15" customHeight="1" x14ac:dyDescent="0.3">
      <c r="A842" t="s">
        <v>2647</v>
      </c>
      <c r="B842" t="s">
        <v>2551</v>
      </c>
      <c r="C842" t="s">
        <v>1244</v>
      </c>
      <c r="D842" t="s">
        <v>1311</v>
      </c>
      <c r="F842" s="1">
        <v>1116.02</v>
      </c>
    </row>
    <row r="843" spans="1:6" ht="15" customHeight="1" x14ac:dyDescent="0.3">
      <c r="A843" t="s">
        <v>2647</v>
      </c>
      <c r="B843" t="s">
        <v>2551</v>
      </c>
      <c r="C843" t="s">
        <v>1244</v>
      </c>
      <c r="D843" t="s">
        <v>1310</v>
      </c>
      <c r="F843" s="1">
        <v>6110.38</v>
      </c>
    </row>
    <row r="844" spans="1:6" ht="15" customHeight="1" x14ac:dyDescent="0.3">
      <c r="A844" t="s">
        <v>2647</v>
      </c>
      <c r="B844" t="s">
        <v>2551</v>
      </c>
      <c r="C844" t="s">
        <v>1244</v>
      </c>
      <c r="D844" t="s">
        <v>1308</v>
      </c>
      <c r="E844" t="s">
        <v>1307</v>
      </c>
      <c r="F844" s="1">
        <v>302.02</v>
      </c>
    </row>
    <row r="845" spans="1:6" ht="15" customHeight="1" x14ac:dyDescent="0.3">
      <c r="A845" t="s">
        <v>2647</v>
      </c>
      <c r="B845" t="s">
        <v>2551</v>
      </c>
      <c r="C845" t="s">
        <v>1244</v>
      </c>
      <c r="D845" t="s">
        <v>1306</v>
      </c>
      <c r="F845" s="1">
        <v>6109.37</v>
      </c>
    </row>
    <row r="846" spans="1:6" ht="15" customHeight="1" x14ac:dyDescent="0.3">
      <c r="A846" t="s">
        <v>2647</v>
      </c>
      <c r="B846" t="s">
        <v>2551</v>
      </c>
      <c r="C846" t="s">
        <v>1244</v>
      </c>
      <c r="D846" t="s">
        <v>1305</v>
      </c>
      <c r="F846" s="1">
        <v>3465</v>
      </c>
    </row>
    <row r="847" spans="1:6" ht="15" customHeight="1" x14ac:dyDescent="0.3">
      <c r="A847" t="s">
        <v>2647</v>
      </c>
      <c r="B847" t="s">
        <v>2551</v>
      </c>
      <c r="C847" t="s">
        <v>1244</v>
      </c>
      <c r="D847" t="s">
        <v>1304</v>
      </c>
      <c r="F847" s="1">
        <v>820.19</v>
      </c>
    </row>
    <row r="848" spans="1:6" ht="15" customHeight="1" x14ac:dyDescent="0.3">
      <c r="A848" t="s">
        <v>2647</v>
      </c>
      <c r="B848" t="s">
        <v>2551</v>
      </c>
      <c r="C848" t="s">
        <v>1244</v>
      </c>
      <c r="D848" t="s">
        <v>1309</v>
      </c>
      <c r="F848" s="1">
        <v>17221.259999999998</v>
      </c>
    </row>
    <row r="849" spans="1:6" ht="15" customHeight="1" x14ac:dyDescent="0.3">
      <c r="A849" t="s">
        <v>2647</v>
      </c>
      <c r="B849" t="s">
        <v>2551</v>
      </c>
      <c r="C849" t="s">
        <v>1244</v>
      </c>
      <c r="D849" t="s">
        <v>1303</v>
      </c>
      <c r="E849" t="s">
        <v>1302</v>
      </c>
      <c r="F849" s="1">
        <v>1048.95</v>
      </c>
    </row>
    <row r="850" spans="1:6" ht="15" customHeight="1" x14ac:dyDescent="0.3">
      <c r="A850" t="s">
        <v>2647</v>
      </c>
      <c r="B850" t="s">
        <v>2551</v>
      </c>
      <c r="C850" t="s">
        <v>1244</v>
      </c>
      <c r="D850" s="2" t="s">
        <v>1301</v>
      </c>
      <c r="F850" s="1">
        <v>2041.44</v>
      </c>
    </row>
    <row r="851" spans="1:6" ht="15" customHeight="1" x14ac:dyDescent="0.3">
      <c r="A851" t="s">
        <v>2647</v>
      </c>
      <c r="B851" t="s">
        <v>2551</v>
      </c>
      <c r="C851" t="s">
        <v>1244</v>
      </c>
      <c r="D851" t="s">
        <v>1300</v>
      </c>
      <c r="F851" s="1">
        <v>242.55</v>
      </c>
    </row>
    <row r="852" spans="1:6" ht="15" customHeight="1" x14ac:dyDescent="0.3">
      <c r="A852" t="s">
        <v>2647</v>
      </c>
      <c r="B852" t="s">
        <v>2551</v>
      </c>
      <c r="C852" t="s">
        <v>1244</v>
      </c>
      <c r="D852" s="2" t="s">
        <v>979</v>
      </c>
      <c r="F852" s="1">
        <v>1116.02</v>
      </c>
    </row>
    <row r="853" spans="1:6" ht="15" customHeight="1" x14ac:dyDescent="0.3">
      <c r="A853" t="s">
        <v>2647</v>
      </c>
      <c r="B853" t="s">
        <v>2551</v>
      </c>
      <c r="C853" t="s">
        <v>1244</v>
      </c>
      <c r="D853" s="2" t="s">
        <v>2601</v>
      </c>
      <c r="F853" s="1">
        <v>132.86000000000001</v>
      </c>
    </row>
    <row r="854" spans="1:6" ht="15" customHeight="1" x14ac:dyDescent="0.3">
      <c r="A854" t="s">
        <v>2647</v>
      </c>
      <c r="B854" t="s">
        <v>2551</v>
      </c>
      <c r="C854" t="s">
        <v>1244</v>
      </c>
      <c r="D854" s="2" t="s">
        <v>2602</v>
      </c>
      <c r="F854" s="1">
        <v>132.86000000000001</v>
      </c>
    </row>
    <row r="855" spans="1:6" ht="15" customHeight="1" x14ac:dyDescent="0.3">
      <c r="A855" t="s">
        <v>2647</v>
      </c>
      <c r="B855" t="s">
        <v>2551</v>
      </c>
      <c r="C855" t="s">
        <v>1244</v>
      </c>
      <c r="D855" s="2" t="s">
        <v>2603</v>
      </c>
      <c r="F855" s="1">
        <v>1374.91</v>
      </c>
    </row>
    <row r="856" spans="1:6" ht="15" customHeight="1" x14ac:dyDescent="0.3">
      <c r="A856" t="s">
        <v>2647</v>
      </c>
      <c r="B856" t="s">
        <v>2551</v>
      </c>
      <c r="C856" t="s">
        <v>1244</v>
      </c>
      <c r="D856" s="2" t="s">
        <v>2604</v>
      </c>
      <c r="F856" s="1">
        <v>747.05</v>
      </c>
    </row>
    <row r="857" spans="1:6" ht="15" customHeight="1" x14ac:dyDescent="0.3">
      <c r="A857" t="s">
        <v>2647</v>
      </c>
      <c r="B857" t="s">
        <v>2551</v>
      </c>
      <c r="C857" t="s">
        <v>1244</v>
      </c>
      <c r="D857" s="2" t="s">
        <v>872</v>
      </c>
      <c r="F857" s="1">
        <v>17689.759999999998</v>
      </c>
    </row>
    <row r="858" spans="1:6" ht="15" customHeight="1" x14ac:dyDescent="0.3">
      <c r="A858" t="s">
        <v>2647</v>
      </c>
      <c r="B858" t="s">
        <v>2551</v>
      </c>
      <c r="C858" t="s">
        <v>1244</v>
      </c>
      <c r="D858" t="s">
        <v>1298</v>
      </c>
      <c r="F858" s="1">
        <v>17987.98</v>
      </c>
    </row>
    <row r="859" spans="1:6" ht="15" customHeight="1" x14ac:dyDescent="0.3">
      <c r="A859" t="s">
        <v>2647</v>
      </c>
      <c r="B859" t="s">
        <v>2551</v>
      </c>
      <c r="C859" t="s">
        <v>1244</v>
      </c>
      <c r="D859" t="s">
        <v>1297</v>
      </c>
      <c r="F859" s="1">
        <v>4879.2</v>
      </c>
    </row>
    <row r="860" spans="1:6" ht="15" customHeight="1" x14ac:dyDescent="0.3">
      <c r="A860" t="s">
        <v>2647</v>
      </c>
      <c r="B860" t="s">
        <v>2551</v>
      </c>
      <c r="C860" t="s">
        <v>1244</v>
      </c>
      <c r="D860" t="s">
        <v>1296</v>
      </c>
      <c r="F860" s="1">
        <v>2141.77</v>
      </c>
    </row>
    <row r="861" spans="1:6" ht="15" customHeight="1" x14ac:dyDescent="0.3">
      <c r="A861" t="s">
        <v>2647</v>
      </c>
      <c r="B861" t="s">
        <v>2551</v>
      </c>
      <c r="C861" t="s">
        <v>1244</v>
      </c>
      <c r="D861" t="s">
        <v>1299</v>
      </c>
      <c r="F861" s="1">
        <v>15289.18</v>
      </c>
    </row>
    <row r="862" spans="1:6" ht="15" customHeight="1" x14ac:dyDescent="0.3">
      <c r="A862" t="s">
        <v>2647</v>
      </c>
      <c r="B862" t="s">
        <v>2551</v>
      </c>
      <c r="C862" t="s">
        <v>1244</v>
      </c>
      <c r="D862" t="s">
        <v>1295</v>
      </c>
      <c r="F862" s="1">
        <v>1330.56</v>
      </c>
    </row>
    <row r="863" spans="1:6" ht="15" customHeight="1" x14ac:dyDescent="0.3">
      <c r="A863" t="s">
        <v>2647</v>
      </c>
      <c r="B863" t="s">
        <v>2551</v>
      </c>
      <c r="C863" t="s">
        <v>1244</v>
      </c>
      <c r="D863" t="s">
        <v>1294</v>
      </c>
      <c r="E863" t="s">
        <v>1293</v>
      </c>
      <c r="F863" s="1">
        <v>2419.86</v>
      </c>
    </row>
    <row r="864" spans="1:6" ht="15" customHeight="1" x14ac:dyDescent="0.3">
      <c r="A864" t="s">
        <v>2647</v>
      </c>
      <c r="B864" t="s">
        <v>2551</v>
      </c>
      <c r="C864" t="s">
        <v>1244</v>
      </c>
      <c r="D864" t="s">
        <v>1292</v>
      </c>
      <c r="F864" s="1">
        <v>95231.01</v>
      </c>
    </row>
    <row r="865" spans="1:6" ht="15" customHeight="1" x14ac:dyDescent="0.3">
      <c r="A865" t="s">
        <v>2647</v>
      </c>
      <c r="B865" t="s">
        <v>2551</v>
      </c>
      <c r="C865" t="s">
        <v>1244</v>
      </c>
      <c r="D865" t="s">
        <v>1291</v>
      </c>
      <c r="F865" s="1">
        <v>346.5</v>
      </c>
    </row>
    <row r="866" spans="1:6" ht="15" customHeight="1" x14ac:dyDescent="0.3">
      <c r="A866" t="s">
        <v>2647</v>
      </c>
      <c r="B866" t="s">
        <v>2551</v>
      </c>
      <c r="C866" t="s">
        <v>1244</v>
      </c>
      <c r="D866" t="s">
        <v>1290</v>
      </c>
      <c r="F866" s="1">
        <v>346.5</v>
      </c>
    </row>
    <row r="867" spans="1:6" ht="15" customHeight="1" x14ac:dyDescent="0.3">
      <c r="A867" t="s">
        <v>2647</v>
      </c>
      <c r="B867" t="s">
        <v>2551</v>
      </c>
      <c r="C867" t="s">
        <v>1244</v>
      </c>
      <c r="D867" t="s">
        <v>1289</v>
      </c>
      <c r="F867" s="1">
        <v>346.5</v>
      </c>
    </row>
    <row r="868" spans="1:6" ht="15" customHeight="1" x14ac:dyDescent="0.3">
      <c r="A868" t="s">
        <v>2647</v>
      </c>
      <c r="B868" t="s">
        <v>2551</v>
      </c>
      <c r="C868" t="s">
        <v>1244</v>
      </c>
      <c r="D868" t="s">
        <v>1288</v>
      </c>
      <c r="F868" s="1">
        <v>346.5</v>
      </c>
    </row>
    <row r="869" spans="1:6" ht="15" customHeight="1" x14ac:dyDescent="0.3">
      <c r="A869" t="s">
        <v>2647</v>
      </c>
      <c r="B869" t="s">
        <v>2551</v>
      </c>
      <c r="C869" t="s">
        <v>1244</v>
      </c>
      <c r="D869" t="s">
        <v>1287</v>
      </c>
      <c r="F869" s="1">
        <v>1108.8</v>
      </c>
    </row>
    <row r="870" spans="1:6" ht="15" customHeight="1" x14ac:dyDescent="0.3">
      <c r="A870" t="s">
        <v>2647</v>
      </c>
      <c r="B870" t="s">
        <v>2551</v>
      </c>
      <c r="C870" t="s">
        <v>1244</v>
      </c>
      <c r="D870" t="s">
        <v>1286</v>
      </c>
      <c r="F870" s="1">
        <v>3333</v>
      </c>
    </row>
    <row r="871" spans="1:6" ht="15" customHeight="1" x14ac:dyDescent="0.3">
      <c r="A871" t="s">
        <v>2647</v>
      </c>
      <c r="B871" t="s">
        <v>2551</v>
      </c>
      <c r="C871" t="s">
        <v>1244</v>
      </c>
      <c r="D871" t="s">
        <v>1285</v>
      </c>
      <c r="F871" s="1">
        <v>27155.200000000001</v>
      </c>
    </row>
    <row r="872" spans="1:6" ht="15" customHeight="1" x14ac:dyDescent="0.3">
      <c r="A872" t="s">
        <v>2647</v>
      </c>
      <c r="B872" t="s">
        <v>2551</v>
      </c>
      <c r="C872" t="s">
        <v>1244</v>
      </c>
      <c r="D872" s="2" t="s">
        <v>29</v>
      </c>
      <c r="F872" s="1">
        <v>37151.589999999997</v>
      </c>
    </row>
    <row r="873" spans="1:6" ht="15" customHeight="1" x14ac:dyDescent="0.3">
      <c r="A873" t="s">
        <v>2647</v>
      </c>
      <c r="B873" t="s">
        <v>2551</v>
      </c>
      <c r="C873" t="s">
        <v>1244</v>
      </c>
      <c r="D873" s="2" t="s">
        <v>2592</v>
      </c>
      <c r="E873" t="s">
        <v>1284</v>
      </c>
      <c r="F873" s="1">
        <v>485.1</v>
      </c>
    </row>
    <row r="874" spans="1:6" ht="15" customHeight="1" x14ac:dyDescent="0.3">
      <c r="A874" t="s">
        <v>2647</v>
      </c>
      <c r="B874" t="s">
        <v>2551</v>
      </c>
      <c r="C874" t="s">
        <v>1244</v>
      </c>
      <c r="D874" s="2" t="s">
        <v>2593</v>
      </c>
      <c r="E874" t="s">
        <v>1284</v>
      </c>
      <c r="F874" s="1">
        <v>132.86000000000001</v>
      </c>
    </row>
    <row r="875" spans="1:6" ht="15" customHeight="1" x14ac:dyDescent="0.3">
      <c r="A875" t="s">
        <v>2647</v>
      </c>
      <c r="B875" t="s">
        <v>2551</v>
      </c>
      <c r="C875" t="s">
        <v>1244</v>
      </c>
      <c r="D875" t="s">
        <v>1283</v>
      </c>
      <c r="F875" s="1">
        <v>2269.6799999999998</v>
      </c>
    </row>
    <row r="876" spans="1:6" ht="15" customHeight="1" x14ac:dyDescent="0.3">
      <c r="A876" t="s">
        <v>2647</v>
      </c>
      <c r="B876" t="s">
        <v>2551</v>
      </c>
      <c r="C876" t="s">
        <v>1244</v>
      </c>
      <c r="D876" t="s">
        <v>1281</v>
      </c>
      <c r="E876" t="s">
        <v>1280</v>
      </c>
      <c r="F876" s="1">
        <v>11127.63</v>
      </c>
    </row>
    <row r="877" spans="1:6" ht="15" customHeight="1" x14ac:dyDescent="0.3">
      <c r="A877" t="s">
        <v>2647</v>
      </c>
      <c r="B877" t="s">
        <v>2551</v>
      </c>
      <c r="C877" t="s">
        <v>1244</v>
      </c>
      <c r="D877" t="s">
        <v>1282</v>
      </c>
      <c r="F877" s="1">
        <v>851.14</v>
      </c>
    </row>
    <row r="878" spans="1:6" ht="15" customHeight="1" x14ac:dyDescent="0.3">
      <c r="A878" t="s">
        <v>2647</v>
      </c>
      <c r="B878" t="s">
        <v>2551</v>
      </c>
      <c r="C878" t="s">
        <v>1244</v>
      </c>
      <c r="D878" t="s">
        <v>1279</v>
      </c>
      <c r="F878" s="1">
        <v>346.5</v>
      </c>
    </row>
    <row r="879" spans="1:6" ht="15" customHeight="1" x14ac:dyDescent="0.3">
      <c r="A879" t="s">
        <v>2647</v>
      </c>
      <c r="B879" t="s">
        <v>2551</v>
      </c>
      <c r="C879" t="s">
        <v>1244</v>
      </c>
      <c r="D879" s="2" t="s">
        <v>26</v>
      </c>
      <c r="F879" s="1">
        <v>1838.38</v>
      </c>
    </row>
    <row r="880" spans="1:6" ht="15" customHeight="1" x14ac:dyDescent="0.3">
      <c r="A880" t="s">
        <v>2647</v>
      </c>
      <c r="B880" t="s">
        <v>2551</v>
      </c>
      <c r="C880" t="s">
        <v>1244</v>
      </c>
      <c r="D880" t="s">
        <v>1278</v>
      </c>
      <c r="F880" s="1">
        <v>2937</v>
      </c>
    </row>
    <row r="881" spans="1:6" ht="15" customHeight="1" x14ac:dyDescent="0.3">
      <c r="A881" t="s">
        <v>2647</v>
      </c>
      <c r="B881" t="s">
        <v>2551</v>
      </c>
      <c r="C881" t="s">
        <v>1244</v>
      </c>
      <c r="D881" t="s">
        <v>1277</v>
      </c>
      <c r="F881" s="1">
        <v>15091.35</v>
      </c>
    </row>
    <row r="882" spans="1:6" ht="15" customHeight="1" x14ac:dyDescent="0.3">
      <c r="A882" t="s">
        <v>2647</v>
      </c>
      <c r="B882" t="s">
        <v>2551</v>
      </c>
      <c r="C882" t="s">
        <v>1244</v>
      </c>
      <c r="D882" t="s">
        <v>1276</v>
      </c>
      <c r="F882" s="1">
        <v>157.5</v>
      </c>
    </row>
    <row r="883" spans="1:6" ht="15" customHeight="1" x14ac:dyDescent="0.3">
      <c r="A883" t="s">
        <v>2647</v>
      </c>
      <c r="B883" t="s">
        <v>2551</v>
      </c>
      <c r="C883" t="s">
        <v>1244</v>
      </c>
      <c r="D883" t="s">
        <v>1275</v>
      </c>
      <c r="F883" s="1">
        <v>132.86000000000001</v>
      </c>
    </row>
    <row r="884" spans="1:6" ht="15" customHeight="1" x14ac:dyDescent="0.3">
      <c r="A884" t="s">
        <v>2647</v>
      </c>
      <c r="B884" t="s">
        <v>2551</v>
      </c>
      <c r="C884" t="s">
        <v>1244</v>
      </c>
      <c r="D884" t="s">
        <v>1274</v>
      </c>
      <c r="F884" s="1">
        <v>1008</v>
      </c>
    </row>
    <row r="885" spans="1:6" ht="15" customHeight="1" x14ac:dyDescent="0.3">
      <c r="A885" t="s">
        <v>2647</v>
      </c>
      <c r="B885" t="s">
        <v>2551</v>
      </c>
      <c r="C885" t="s">
        <v>1244</v>
      </c>
      <c r="D885" t="s">
        <v>1273</v>
      </c>
      <c r="F885" s="1">
        <v>1309.77</v>
      </c>
    </row>
    <row r="886" spans="1:6" ht="15" customHeight="1" x14ac:dyDescent="0.3">
      <c r="A886" t="s">
        <v>2647</v>
      </c>
      <c r="B886" t="s">
        <v>2551</v>
      </c>
      <c r="C886" t="s">
        <v>1244</v>
      </c>
      <c r="D886" t="s">
        <v>1272</v>
      </c>
      <c r="F886" s="1">
        <v>12901.53</v>
      </c>
    </row>
    <row r="887" spans="1:6" ht="15" customHeight="1" x14ac:dyDescent="0.3">
      <c r="A887" t="s">
        <v>2647</v>
      </c>
      <c r="B887" t="s">
        <v>2551</v>
      </c>
      <c r="C887" t="s">
        <v>1244</v>
      </c>
      <c r="D887" t="s">
        <v>1271</v>
      </c>
      <c r="F887" s="1">
        <v>2541.25</v>
      </c>
    </row>
    <row r="888" spans="1:6" ht="15" customHeight="1" x14ac:dyDescent="0.3">
      <c r="A888" t="s">
        <v>2647</v>
      </c>
      <c r="B888" t="s">
        <v>2551</v>
      </c>
      <c r="C888" t="s">
        <v>1244</v>
      </c>
      <c r="D888" t="s">
        <v>1205</v>
      </c>
      <c r="F888" s="1">
        <v>25488.5</v>
      </c>
    </row>
    <row r="889" spans="1:6" ht="15" customHeight="1" x14ac:dyDescent="0.3">
      <c r="A889" t="s">
        <v>2647</v>
      </c>
      <c r="B889" t="s">
        <v>2551</v>
      </c>
      <c r="C889" t="s">
        <v>1244</v>
      </c>
      <c r="D889" t="s">
        <v>1270</v>
      </c>
      <c r="F889" s="1">
        <v>3757.24</v>
      </c>
    </row>
    <row r="890" spans="1:6" ht="15" customHeight="1" x14ac:dyDescent="0.3">
      <c r="A890" t="s">
        <v>2647</v>
      </c>
      <c r="B890" t="s">
        <v>2551</v>
      </c>
      <c r="C890" t="s">
        <v>1244</v>
      </c>
      <c r="D890" s="2" t="s">
        <v>1269</v>
      </c>
      <c r="E890" t="s">
        <v>1268</v>
      </c>
      <c r="F890" s="1">
        <v>2673.59</v>
      </c>
    </row>
    <row r="891" spans="1:6" ht="15" customHeight="1" x14ac:dyDescent="0.3">
      <c r="A891" t="s">
        <v>2647</v>
      </c>
      <c r="B891" t="s">
        <v>2551</v>
      </c>
      <c r="C891" t="s">
        <v>1244</v>
      </c>
      <c r="D891" s="2" t="s">
        <v>20</v>
      </c>
      <c r="F891" s="1">
        <f>57825.24</f>
        <v>57825.24</v>
      </c>
    </row>
    <row r="892" spans="1:6" ht="15" customHeight="1" x14ac:dyDescent="0.3">
      <c r="A892" t="s">
        <v>2647</v>
      </c>
      <c r="B892" t="s">
        <v>2551</v>
      </c>
      <c r="C892" t="s">
        <v>1244</v>
      </c>
      <c r="D892" s="5" t="s">
        <v>2629</v>
      </c>
      <c r="F892" s="1">
        <v>3076.44</v>
      </c>
    </row>
    <row r="893" spans="1:6" ht="15" customHeight="1" x14ac:dyDescent="0.3">
      <c r="A893" t="s">
        <v>2647</v>
      </c>
      <c r="B893" t="s">
        <v>2551</v>
      </c>
      <c r="C893" t="s">
        <v>1244</v>
      </c>
      <c r="D893" s="5" t="s">
        <v>2630</v>
      </c>
      <c r="F893" s="1">
        <v>131.18</v>
      </c>
    </row>
    <row r="894" spans="1:6" ht="15" customHeight="1" x14ac:dyDescent="0.3">
      <c r="A894" t="s">
        <v>2647</v>
      </c>
      <c r="B894" t="s">
        <v>2551</v>
      </c>
      <c r="C894" t="s">
        <v>1244</v>
      </c>
      <c r="D894" t="s">
        <v>1266</v>
      </c>
      <c r="F894" s="1">
        <v>855.72</v>
      </c>
    </row>
    <row r="895" spans="1:6" ht="15" customHeight="1" x14ac:dyDescent="0.3">
      <c r="A895" t="s">
        <v>2647</v>
      </c>
      <c r="B895" t="s">
        <v>2551</v>
      </c>
      <c r="C895" t="s">
        <v>1244</v>
      </c>
      <c r="D895" t="s">
        <v>1267</v>
      </c>
      <c r="F895" s="1">
        <v>3900.2</v>
      </c>
    </row>
    <row r="896" spans="1:6" ht="15" customHeight="1" x14ac:dyDescent="0.3">
      <c r="A896" t="s">
        <v>2647</v>
      </c>
      <c r="B896" t="s">
        <v>2551</v>
      </c>
      <c r="C896" t="s">
        <v>1244</v>
      </c>
      <c r="D896" t="s">
        <v>1265</v>
      </c>
      <c r="F896" s="1">
        <v>4158</v>
      </c>
    </row>
    <row r="897" spans="1:6" ht="15" customHeight="1" x14ac:dyDescent="0.3">
      <c r="A897" t="s">
        <v>2647</v>
      </c>
      <c r="B897" t="s">
        <v>2551</v>
      </c>
      <c r="C897" t="s">
        <v>1244</v>
      </c>
      <c r="D897" t="s">
        <v>1264</v>
      </c>
      <c r="F897" s="1">
        <v>3178.25</v>
      </c>
    </row>
    <row r="898" spans="1:6" ht="15" customHeight="1" x14ac:dyDescent="0.3">
      <c r="A898" t="s">
        <v>2647</v>
      </c>
      <c r="B898" t="s">
        <v>2551</v>
      </c>
      <c r="C898" t="s">
        <v>1244</v>
      </c>
      <c r="D898" t="s">
        <v>1263</v>
      </c>
      <c r="F898" s="1">
        <v>7838.1</v>
      </c>
    </row>
    <row r="899" spans="1:6" ht="15" customHeight="1" x14ac:dyDescent="0.3">
      <c r="A899" t="s">
        <v>2647</v>
      </c>
      <c r="B899" t="s">
        <v>2551</v>
      </c>
      <c r="C899" t="s">
        <v>1244</v>
      </c>
      <c r="D899" t="s">
        <v>1262</v>
      </c>
      <c r="F899" s="1">
        <v>1225.29</v>
      </c>
    </row>
    <row r="900" spans="1:6" ht="15" customHeight="1" x14ac:dyDescent="0.3">
      <c r="A900" t="s">
        <v>2647</v>
      </c>
      <c r="B900" t="s">
        <v>2551</v>
      </c>
      <c r="C900" t="s">
        <v>1244</v>
      </c>
      <c r="D900" t="s">
        <v>1261</v>
      </c>
      <c r="F900" s="1">
        <v>2360.56</v>
      </c>
    </row>
    <row r="901" spans="1:6" ht="15" customHeight="1" x14ac:dyDescent="0.3">
      <c r="A901" t="s">
        <v>2647</v>
      </c>
      <c r="B901" t="s">
        <v>2551</v>
      </c>
      <c r="C901" t="s">
        <v>1244</v>
      </c>
      <c r="D901" t="s">
        <v>1260</v>
      </c>
      <c r="F901" s="1">
        <v>446.19</v>
      </c>
    </row>
    <row r="902" spans="1:6" ht="15" customHeight="1" x14ac:dyDescent="0.3">
      <c r="A902" t="s">
        <v>2647</v>
      </c>
      <c r="B902" t="s">
        <v>2551</v>
      </c>
      <c r="C902" t="s">
        <v>1244</v>
      </c>
      <c r="D902" t="s">
        <v>1259</v>
      </c>
      <c r="F902" s="1">
        <v>2854.13</v>
      </c>
    </row>
    <row r="903" spans="1:6" ht="15" customHeight="1" x14ac:dyDescent="0.3">
      <c r="A903" t="s">
        <v>2647</v>
      </c>
      <c r="B903" t="s">
        <v>2551</v>
      </c>
      <c r="C903" t="s">
        <v>1244</v>
      </c>
      <c r="D903" t="s">
        <v>1258</v>
      </c>
      <c r="F903" s="1">
        <v>6709.63</v>
      </c>
    </row>
    <row r="904" spans="1:6" ht="15" customHeight="1" x14ac:dyDescent="0.3">
      <c r="A904" t="s">
        <v>2647</v>
      </c>
      <c r="B904" t="s">
        <v>2551</v>
      </c>
      <c r="C904" t="s">
        <v>1244</v>
      </c>
      <c r="D904" t="s">
        <v>1257</v>
      </c>
      <c r="F904" s="1">
        <v>10516.41</v>
      </c>
    </row>
    <row r="905" spans="1:6" ht="15" customHeight="1" x14ac:dyDescent="0.3">
      <c r="A905" t="s">
        <v>2647</v>
      </c>
      <c r="B905" t="s">
        <v>2551</v>
      </c>
      <c r="C905" t="s">
        <v>1244</v>
      </c>
      <c r="D905" s="2" t="s">
        <v>16</v>
      </c>
      <c r="F905" s="1">
        <v>6058.71</v>
      </c>
    </row>
    <row r="906" spans="1:6" ht="15" customHeight="1" x14ac:dyDescent="0.3">
      <c r="A906" t="s">
        <v>2647</v>
      </c>
      <c r="B906" t="s">
        <v>2551</v>
      </c>
      <c r="C906" t="s">
        <v>1244</v>
      </c>
      <c r="D906" t="s">
        <v>1256</v>
      </c>
      <c r="F906" s="1">
        <v>693</v>
      </c>
    </row>
    <row r="907" spans="1:6" ht="15" customHeight="1" x14ac:dyDescent="0.3">
      <c r="A907" t="s">
        <v>2647</v>
      </c>
      <c r="B907" t="s">
        <v>2551</v>
      </c>
      <c r="C907" t="s">
        <v>1244</v>
      </c>
      <c r="D907" t="s">
        <v>1255</v>
      </c>
      <c r="F907" s="1">
        <v>169.09</v>
      </c>
    </row>
    <row r="908" spans="1:6" ht="15" customHeight="1" x14ac:dyDescent="0.3">
      <c r="A908" t="s">
        <v>2647</v>
      </c>
      <c r="B908" t="s">
        <v>2551</v>
      </c>
      <c r="C908" t="s">
        <v>1244</v>
      </c>
      <c r="D908" t="s">
        <v>1254</v>
      </c>
      <c r="F908" s="1">
        <v>346.5</v>
      </c>
    </row>
    <row r="909" spans="1:6" ht="15" customHeight="1" x14ac:dyDescent="0.3">
      <c r="A909" t="s">
        <v>2647</v>
      </c>
      <c r="B909" t="s">
        <v>2551</v>
      </c>
      <c r="C909" t="s">
        <v>1244</v>
      </c>
      <c r="D909" s="2" t="s">
        <v>11</v>
      </c>
      <c r="F909" s="1">
        <v>1575</v>
      </c>
    </row>
    <row r="910" spans="1:6" ht="15" customHeight="1" x14ac:dyDescent="0.3">
      <c r="A910" t="s">
        <v>2647</v>
      </c>
      <c r="B910" t="s">
        <v>2551</v>
      </c>
      <c r="C910" t="s">
        <v>1244</v>
      </c>
      <c r="D910" s="2" t="s">
        <v>2608</v>
      </c>
      <c r="F910" s="1">
        <v>744.02</v>
      </c>
    </row>
    <row r="911" spans="1:6" ht="15" customHeight="1" x14ac:dyDescent="0.3">
      <c r="A911" t="s">
        <v>2647</v>
      </c>
      <c r="B911" t="s">
        <v>2551</v>
      </c>
      <c r="C911" t="s">
        <v>1244</v>
      </c>
      <c r="D911" s="2" t="s">
        <v>2609</v>
      </c>
      <c r="F911" s="1">
        <v>132.86000000000001</v>
      </c>
    </row>
    <row r="912" spans="1:6" ht="15" customHeight="1" x14ac:dyDescent="0.3">
      <c r="A912" t="s">
        <v>2647</v>
      </c>
      <c r="B912" t="s">
        <v>2551</v>
      </c>
      <c r="C912" t="s">
        <v>1244</v>
      </c>
      <c r="D912" s="2" t="s">
        <v>2610</v>
      </c>
      <c r="F912" s="1">
        <v>135.46</v>
      </c>
    </row>
    <row r="913" spans="1:6" ht="15" customHeight="1" x14ac:dyDescent="0.3">
      <c r="A913" t="s">
        <v>2647</v>
      </c>
      <c r="B913" t="s">
        <v>2551</v>
      </c>
      <c r="C913" t="s">
        <v>1244</v>
      </c>
      <c r="D913" t="s">
        <v>1253</v>
      </c>
      <c r="F913" s="1">
        <v>329.12</v>
      </c>
    </row>
    <row r="914" spans="1:6" ht="15" customHeight="1" x14ac:dyDescent="0.3">
      <c r="A914" t="s">
        <v>2647</v>
      </c>
      <c r="B914" t="s">
        <v>2551</v>
      </c>
      <c r="C914" t="s">
        <v>1244</v>
      </c>
      <c r="D914" t="s">
        <v>1252</v>
      </c>
      <c r="F914" s="1">
        <v>2090.6999999999998</v>
      </c>
    </row>
    <row r="915" spans="1:6" ht="15" customHeight="1" x14ac:dyDescent="0.3">
      <c r="A915" t="s">
        <v>2647</v>
      </c>
      <c r="B915" t="s">
        <v>2551</v>
      </c>
      <c r="C915" t="s">
        <v>1244</v>
      </c>
      <c r="D915" t="s">
        <v>1251</v>
      </c>
      <c r="E915" t="s">
        <v>1250</v>
      </c>
      <c r="F915" s="1">
        <v>1228</v>
      </c>
    </row>
    <row r="916" spans="1:6" ht="15" customHeight="1" x14ac:dyDescent="0.3">
      <c r="A916" t="s">
        <v>2647</v>
      </c>
      <c r="B916" t="s">
        <v>2551</v>
      </c>
      <c r="C916" t="s">
        <v>1244</v>
      </c>
      <c r="D916" t="s">
        <v>1249</v>
      </c>
      <c r="F916" s="1">
        <v>5242.8</v>
      </c>
    </row>
    <row r="917" spans="1:6" ht="15" customHeight="1" x14ac:dyDescent="0.3">
      <c r="A917" t="s">
        <v>2647</v>
      </c>
      <c r="B917" t="s">
        <v>2551</v>
      </c>
      <c r="C917" t="s">
        <v>1244</v>
      </c>
      <c r="D917" t="s">
        <v>1248</v>
      </c>
      <c r="F917" s="1">
        <v>2494.8000000000002</v>
      </c>
    </row>
    <row r="918" spans="1:6" ht="15" customHeight="1" x14ac:dyDescent="0.3">
      <c r="A918" t="s">
        <v>2647</v>
      </c>
      <c r="B918" t="s">
        <v>2551</v>
      </c>
      <c r="C918" t="s">
        <v>1244</v>
      </c>
      <c r="D918" t="s">
        <v>1247</v>
      </c>
      <c r="F918" s="1">
        <v>16490.13</v>
      </c>
    </row>
    <row r="919" spans="1:6" ht="15" customHeight="1" x14ac:dyDescent="0.3">
      <c r="A919" t="s">
        <v>2647</v>
      </c>
      <c r="B919" t="s">
        <v>2551</v>
      </c>
      <c r="C919" t="s">
        <v>1244</v>
      </c>
      <c r="D919" t="s">
        <v>1246</v>
      </c>
      <c r="F919" s="1">
        <v>3542.61</v>
      </c>
    </row>
    <row r="920" spans="1:6" ht="15" customHeight="1" x14ac:dyDescent="0.3">
      <c r="A920" t="s">
        <v>2647</v>
      </c>
      <c r="B920" t="s">
        <v>2551</v>
      </c>
      <c r="C920" t="s">
        <v>1244</v>
      </c>
      <c r="D920" t="s">
        <v>1245</v>
      </c>
      <c r="F920" s="1">
        <v>17299.8</v>
      </c>
    </row>
    <row r="921" spans="1:6" ht="15" customHeight="1" x14ac:dyDescent="0.3">
      <c r="A921" t="s">
        <v>2647</v>
      </c>
      <c r="B921" t="s">
        <v>2673</v>
      </c>
      <c r="C921" t="s">
        <v>1405</v>
      </c>
      <c r="D921" t="s">
        <v>310</v>
      </c>
      <c r="F921" s="1">
        <v>15268.18</v>
      </c>
    </row>
    <row r="922" spans="1:6" ht="15" customHeight="1" x14ac:dyDescent="0.3">
      <c r="A922" t="s">
        <v>2647</v>
      </c>
      <c r="B922" t="s">
        <v>2673</v>
      </c>
      <c r="C922" t="s">
        <v>1405</v>
      </c>
      <c r="D922" t="s">
        <v>1473</v>
      </c>
      <c r="E922" t="s">
        <v>1472</v>
      </c>
      <c r="F922" s="1">
        <v>751.21</v>
      </c>
    </row>
    <row r="923" spans="1:6" ht="15" customHeight="1" x14ac:dyDescent="0.3">
      <c r="A923" t="s">
        <v>2647</v>
      </c>
      <c r="B923" t="s">
        <v>2673</v>
      </c>
      <c r="C923" t="s">
        <v>1405</v>
      </c>
      <c r="D923" t="s">
        <v>1471</v>
      </c>
      <c r="E923" t="s">
        <v>1470</v>
      </c>
      <c r="F923" s="1">
        <v>1426.19</v>
      </c>
    </row>
    <row r="924" spans="1:6" ht="15" customHeight="1" x14ac:dyDescent="0.3">
      <c r="A924" t="s">
        <v>2647</v>
      </c>
      <c r="B924" t="s">
        <v>2673</v>
      </c>
      <c r="C924" t="s">
        <v>1405</v>
      </c>
      <c r="D924" t="s">
        <v>1469</v>
      </c>
      <c r="F924" s="1">
        <v>9012.4599999999991</v>
      </c>
    </row>
    <row r="925" spans="1:6" ht="15" customHeight="1" x14ac:dyDescent="0.3">
      <c r="A925" t="s">
        <v>2647</v>
      </c>
      <c r="B925" t="s">
        <v>2673</v>
      </c>
      <c r="C925" t="s">
        <v>1405</v>
      </c>
      <c r="D925" t="s">
        <v>1027</v>
      </c>
      <c r="F925" s="1">
        <v>77695.86</v>
      </c>
    </row>
    <row r="926" spans="1:6" ht="15" customHeight="1" x14ac:dyDescent="0.3">
      <c r="A926" t="s">
        <v>2647</v>
      </c>
      <c r="B926" t="s">
        <v>2673</v>
      </c>
      <c r="C926" t="s">
        <v>1405</v>
      </c>
      <c r="D926" t="s">
        <v>1468</v>
      </c>
      <c r="E926" t="s">
        <v>1467</v>
      </c>
      <c r="F926" s="1">
        <v>737.35</v>
      </c>
    </row>
    <row r="927" spans="1:6" ht="15" customHeight="1" x14ac:dyDescent="0.3">
      <c r="A927" t="s">
        <v>2647</v>
      </c>
      <c r="B927" t="s">
        <v>2673</v>
      </c>
      <c r="C927" t="s">
        <v>1405</v>
      </c>
      <c r="D927" t="s">
        <v>1466</v>
      </c>
      <c r="E927" t="s">
        <v>1465</v>
      </c>
      <c r="F927" s="1">
        <v>783.09</v>
      </c>
    </row>
    <row r="928" spans="1:6" ht="15" customHeight="1" x14ac:dyDescent="0.3">
      <c r="A928" t="s">
        <v>2647</v>
      </c>
      <c r="B928" t="s">
        <v>2673</v>
      </c>
      <c r="C928" t="s">
        <v>1405</v>
      </c>
      <c r="D928" s="2" t="s">
        <v>2582</v>
      </c>
      <c r="E928" t="s">
        <v>1464</v>
      </c>
      <c r="F928" s="1">
        <v>539.15</v>
      </c>
    </row>
    <row r="929" spans="1:6" ht="15" customHeight="1" x14ac:dyDescent="0.3">
      <c r="A929" t="s">
        <v>2647</v>
      </c>
      <c r="B929" t="s">
        <v>2673</v>
      </c>
      <c r="C929" t="s">
        <v>1405</v>
      </c>
      <c r="D929" t="s">
        <v>1463</v>
      </c>
      <c r="F929" s="1">
        <v>6921.82</v>
      </c>
    </row>
    <row r="930" spans="1:6" ht="15" customHeight="1" x14ac:dyDescent="0.3">
      <c r="A930" t="s">
        <v>2647</v>
      </c>
      <c r="B930" t="s">
        <v>2673</v>
      </c>
      <c r="C930" t="s">
        <v>1405</v>
      </c>
      <c r="D930" t="s">
        <v>1462</v>
      </c>
      <c r="F930" s="1">
        <v>14784</v>
      </c>
    </row>
    <row r="931" spans="1:6" ht="15" customHeight="1" x14ac:dyDescent="0.3">
      <c r="A931" t="s">
        <v>2647</v>
      </c>
      <c r="B931" t="s">
        <v>2673</v>
      </c>
      <c r="C931" t="s">
        <v>1405</v>
      </c>
      <c r="D931" s="2" t="s">
        <v>1404</v>
      </c>
      <c r="F931" s="1">
        <v>11472.82</v>
      </c>
    </row>
    <row r="932" spans="1:6" ht="15" customHeight="1" x14ac:dyDescent="0.3">
      <c r="A932" t="s">
        <v>2647</v>
      </c>
      <c r="B932" t="s">
        <v>2673</v>
      </c>
      <c r="C932" t="s">
        <v>1405</v>
      </c>
      <c r="D932" t="s">
        <v>1461</v>
      </c>
      <c r="E932" t="s">
        <v>1460</v>
      </c>
      <c r="F932" s="1">
        <v>704.09</v>
      </c>
    </row>
    <row r="933" spans="1:6" ht="15" customHeight="1" x14ac:dyDescent="0.3">
      <c r="A933" t="s">
        <v>2647</v>
      </c>
      <c r="B933" t="s">
        <v>2673</v>
      </c>
      <c r="C933" t="s">
        <v>1405</v>
      </c>
      <c r="D933" t="s">
        <v>1459</v>
      </c>
      <c r="E933" t="s">
        <v>1458</v>
      </c>
      <c r="F933" s="1">
        <v>845.46</v>
      </c>
    </row>
    <row r="934" spans="1:6" ht="15" customHeight="1" x14ac:dyDescent="0.3">
      <c r="A934" t="s">
        <v>2647</v>
      </c>
      <c r="B934" t="s">
        <v>2673</v>
      </c>
      <c r="C934" t="s">
        <v>1405</v>
      </c>
      <c r="D934" t="s">
        <v>1457</v>
      </c>
      <c r="E934" t="s">
        <v>1456</v>
      </c>
      <c r="F934" s="1">
        <v>601.52</v>
      </c>
    </row>
    <row r="935" spans="1:6" ht="15" customHeight="1" x14ac:dyDescent="0.3">
      <c r="A935" t="s">
        <v>2647</v>
      </c>
      <c r="B935" t="s">
        <v>2673</v>
      </c>
      <c r="C935" t="s">
        <v>1405</v>
      </c>
      <c r="D935" t="s">
        <v>1455</v>
      </c>
      <c r="E935" t="s">
        <v>1454</v>
      </c>
      <c r="F935" s="1">
        <v>1258.49</v>
      </c>
    </row>
    <row r="936" spans="1:6" ht="15" customHeight="1" x14ac:dyDescent="0.3">
      <c r="A936" t="s">
        <v>2647</v>
      </c>
      <c r="B936" t="s">
        <v>2673</v>
      </c>
      <c r="C936" t="s">
        <v>1405</v>
      </c>
      <c r="D936" t="s">
        <v>1453</v>
      </c>
      <c r="E936" t="s">
        <v>1452</v>
      </c>
      <c r="F936" s="1">
        <v>532.22</v>
      </c>
    </row>
    <row r="937" spans="1:6" ht="15" customHeight="1" x14ac:dyDescent="0.3">
      <c r="A937" t="s">
        <v>2647</v>
      </c>
      <c r="B937" t="s">
        <v>2673</v>
      </c>
      <c r="C937" t="s">
        <v>1405</v>
      </c>
      <c r="D937" t="s">
        <v>1451</v>
      </c>
      <c r="E937" t="s">
        <v>1450</v>
      </c>
      <c r="F937" s="1">
        <v>487.87</v>
      </c>
    </row>
    <row r="938" spans="1:6" ht="15" customHeight="1" x14ac:dyDescent="0.3">
      <c r="A938" t="s">
        <v>2647</v>
      </c>
      <c r="B938" t="s">
        <v>2673</v>
      </c>
      <c r="C938" t="s">
        <v>1405</v>
      </c>
      <c r="D938" t="s">
        <v>1449</v>
      </c>
      <c r="E938" t="s">
        <v>1448</v>
      </c>
      <c r="F938" s="1">
        <v>899.51</v>
      </c>
    </row>
    <row r="939" spans="1:6" ht="15" customHeight="1" x14ac:dyDescent="0.3">
      <c r="A939" t="s">
        <v>2647</v>
      </c>
      <c r="B939" t="s">
        <v>2673</v>
      </c>
      <c r="C939" t="s">
        <v>1405</v>
      </c>
      <c r="D939" t="s">
        <v>1446</v>
      </c>
      <c r="E939" t="s">
        <v>1445</v>
      </c>
      <c r="F939" s="1">
        <v>415.8</v>
      </c>
    </row>
    <row r="940" spans="1:6" ht="15" customHeight="1" x14ac:dyDescent="0.3">
      <c r="A940" t="s">
        <v>2647</v>
      </c>
      <c r="B940" t="s">
        <v>2673</v>
      </c>
      <c r="C940" t="s">
        <v>1405</v>
      </c>
      <c r="D940" t="s">
        <v>1444</v>
      </c>
      <c r="E940" t="s">
        <v>1443</v>
      </c>
      <c r="F940" s="1">
        <v>2100.5300000000002</v>
      </c>
    </row>
    <row r="941" spans="1:6" ht="15" customHeight="1" x14ac:dyDescent="0.3">
      <c r="A941" t="s">
        <v>2647</v>
      </c>
      <c r="B941" t="s">
        <v>2673</v>
      </c>
      <c r="C941" t="s">
        <v>1405</v>
      </c>
      <c r="D941" t="s">
        <v>1442</v>
      </c>
      <c r="E941" t="s">
        <v>1441</v>
      </c>
      <c r="F941" s="1">
        <v>454.61</v>
      </c>
    </row>
    <row r="942" spans="1:6" ht="15" customHeight="1" x14ac:dyDescent="0.3">
      <c r="A942" t="s">
        <v>2647</v>
      </c>
      <c r="B942" t="s">
        <v>2673</v>
      </c>
      <c r="C942" t="s">
        <v>1405</v>
      </c>
      <c r="D942" t="s">
        <v>1440</v>
      </c>
      <c r="E942" t="s">
        <v>1439</v>
      </c>
      <c r="F942" s="1">
        <v>440.75</v>
      </c>
    </row>
    <row r="943" spans="1:6" ht="15" customHeight="1" x14ac:dyDescent="0.3">
      <c r="A943" t="s">
        <v>2647</v>
      </c>
      <c r="B943" t="s">
        <v>2673</v>
      </c>
      <c r="C943" t="s">
        <v>1405</v>
      </c>
      <c r="D943" t="s">
        <v>1438</v>
      </c>
      <c r="E943" t="s">
        <v>1437</v>
      </c>
      <c r="F943" s="1">
        <v>528.07000000000005</v>
      </c>
    </row>
    <row r="944" spans="1:6" ht="15" customHeight="1" x14ac:dyDescent="0.3">
      <c r="A944" t="s">
        <v>2647</v>
      </c>
      <c r="B944" t="s">
        <v>2673</v>
      </c>
      <c r="C944" t="s">
        <v>1405</v>
      </c>
      <c r="D944" t="s">
        <v>1436</v>
      </c>
      <c r="E944" t="s">
        <v>1435</v>
      </c>
      <c r="F944" s="1">
        <v>223.15</v>
      </c>
    </row>
    <row r="945" spans="1:6" ht="15" customHeight="1" x14ac:dyDescent="0.3">
      <c r="A945" t="s">
        <v>2647</v>
      </c>
      <c r="B945" t="s">
        <v>2673</v>
      </c>
      <c r="C945" t="s">
        <v>1405</v>
      </c>
      <c r="D945" t="s">
        <v>1447</v>
      </c>
      <c r="F945" s="1">
        <v>72112.39</v>
      </c>
    </row>
    <row r="946" spans="1:6" ht="15" customHeight="1" x14ac:dyDescent="0.3">
      <c r="A946" t="s">
        <v>2647</v>
      </c>
      <c r="B946" t="s">
        <v>2673</v>
      </c>
      <c r="C946" t="s">
        <v>1405</v>
      </c>
      <c r="D946" t="s">
        <v>1434</v>
      </c>
      <c r="E946" t="s">
        <v>1433</v>
      </c>
      <c r="F946" s="1">
        <v>515.59</v>
      </c>
    </row>
    <row r="947" spans="1:6" ht="15" customHeight="1" x14ac:dyDescent="0.3">
      <c r="A947" t="s">
        <v>2647</v>
      </c>
      <c r="B947" t="s">
        <v>2673</v>
      </c>
      <c r="C947" t="s">
        <v>1405</v>
      </c>
      <c r="D947" t="s">
        <v>1432</v>
      </c>
      <c r="E947" t="s">
        <v>1431</v>
      </c>
      <c r="F947" s="1">
        <v>1542.62</v>
      </c>
    </row>
    <row r="948" spans="1:6" ht="15" customHeight="1" x14ac:dyDescent="0.3">
      <c r="A948" t="s">
        <v>2647</v>
      </c>
      <c r="B948" t="s">
        <v>2673</v>
      </c>
      <c r="C948" t="s">
        <v>1405</v>
      </c>
      <c r="D948" t="s">
        <v>1430</v>
      </c>
      <c r="E948" t="s">
        <v>1429</v>
      </c>
      <c r="F948" s="1">
        <v>497.57</v>
      </c>
    </row>
    <row r="949" spans="1:6" ht="15" customHeight="1" x14ac:dyDescent="0.3">
      <c r="A949" t="s">
        <v>2647</v>
      </c>
      <c r="B949" t="s">
        <v>2673</v>
      </c>
      <c r="C949" t="s">
        <v>1405</v>
      </c>
      <c r="D949" t="s">
        <v>1428</v>
      </c>
      <c r="E949" t="s">
        <v>1427</v>
      </c>
      <c r="F949" s="1">
        <v>790.02</v>
      </c>
    </row>
    <row r="950" spans="1:6" ht="15" customHeight="1" x14ac:dyDescent="0.3">
      <c r="A950" t="s">
        <v>2647</v>
      </c>
      <c r="B950" t="s">
        <v>2673</v>
      </c>
      <c r="C950" t="s">
        <v>1405</v>
      </c>
      <c r="D950" t="s">
        <v>1426</v>
      </c>
      <c r="E950" t="s">
        <v>1425</v>
      </c>
      <c r="F950" s="1">
        <v>1724.2</v>
      </c>
    </row>
    <row r="951" spans="1:6" ht="15" customHeight="1" x14ac:dyDescent="0.3">
      <c r="A951" t="s">
        <v>2647</v>
      </c>
      <c r="B951" t="s">
        <v>2673</v>
      </c>
      <c r="C951" t="s">
        <v>1405</v>
      </c>
      <c r="D951" t="s">
        <v>1424</v>
      </c>
      <c r="E951" t="s">
        <v>1423</v>
      </c>
      <c r="F951" s="1">
        <v>4866.2700000000004</v>
      </c>
    </row>
    <row r="952" spans="1:6" ht="15" customHeight="1" x14ac:dyDescent="0.3">
      <c r="A952" t="s">
        <v>2647</v>
      </c>
      <c r="B952" t="s">
        <v>2673</v>
      </c>
      <c r="C952" t="s">
        <v>1405</v>
      </c>
      <c r="D952" t="s">
        <v>1422</v>
      </c>
      <c r="F952" s="1">
        <v>140153.46</v>
      </c>
    </row>
    <row r="953" spans="1:6" ht="15" customHeight="1" x14ac:dyDescent="0.3">
      <c r="A953" t="s">
        <v>2647</v>
      </c>
      <c r="B953" t="s">
        <v>2673</v>
      </c>
      <c r="C953" t="s">
        <v>1405</v>
      </c>
      <c r="D953" t="s">
        <v>1421</v>
      </c>
      <c r="F953" s="1">
        <v>3187.79</v>
      </c>
    </row>
    <row r="954" spans="1:6" ht="15" customHeight="1" x14ac:dyDescent="0.3">
      <c r="A954" t="s">
        <v>2647</v>
      </c>
      <c r="B954" t="s">
        <v>2673</v>
      </c>
      <c r="C954" t="s">
        <v>1405</v>
      </c>
      <c r="D954" t="s">
        <v>1420</v>
      </c>
      <c r="F954" s="1">
        <v>37348.25</v>
      </c>
    </row>
    <row r="955" spans="1:6" ht="15" customHeight="1" x14ac:dyDescent="0.3">
      <c r="A955" t="s">
        <v>2647</v>
      </c>
      <c r="B955" t="s">
        <v>2673</v>
      </c>
      <c r="C955" t="s">
        <v>1405</v>
      </c>
      <c r="D955" t="s">
        <v>1419</v>
      </c>
      <c r="E955" t="s">
        <v>1418</v>
      </c>
      <c r="F955" s="1">
        <v>370.06</v>
      </c>
    </row>
    <row r="956" spans="1:6" ht="15" customHeight="1" x14ac:dyDescent="0.3">
      <c r="A956" t="s">
        <v>2647</v>
      </c>
      <c r="B956" t="s">
        <v>2673</v>
      </c>
      <c r="C956" t="s">
        <v>1405</v>
      </c>
      <c r="D956" t="s">
        <v>1417</v>
      </c>
      <c r="F956" s="1">
        <v>179728.29</v>
      </c>
    </row>
    <row r="957" spans="1:6" ht="15" customHeight="1" x14ac:dyDescent="0.3">
      <c r="A957" t="s">
        <v>2647</v>
      </c>
      <c r="B957" t="s">
        <v>2673</v>
      </c>
      <c r="C957" t="s">
        <v>1405</v>
      </c>
      <c r="D957" s="2" t="s">
        <v>92</v>
      </c>
      <c r="F957" s="1">
        <v>1691482.78</v>
      </c>
    </row>
    <row r="958" spans="1:6" ht="15" customHeight="1" x14ac:dyDescent="0.3">
      <c r="A958" t="s">
        <v>2647</v>
      </c>
      <c r="B958" t="s">
        <v>2673</v>
      </c>
      <c r="C958" t="s">
        <v>1405</v>
      </c>
      <c r="D958" s="2" t="s">
        <v>2597</v>
      </c>
      <c r="F958" s="1">
        <v>10413.57</v>
      </c>
    </row>
    <row r="959" spans="1:6" ht="15" customHeight="1" x14ac:dyDescent="0.3">
      <c r="A959" t="s">
        <v>2647</v>
      </c>
      <c r="B959" t="s">
        <v>2673</v>
      </c>
      <c r="C959" t="s">
        <v>1405</v>
      </c>
      <c r="D959" s="2" t="s">
        <v>12</v>
      </c>
      <c r="F959" s="1">
        <v>2458.13</v>
      </c>
    </row>
    <row r="960" spans="1:6" ht="15" customHeight="1" x14ac:dyDescent="0.3">
      <c r="A960" t="s">
        <v>2647</v>
      </c>
      <c r="B960" t="s">
        <v>2673</v>
      </c>
      <c r="C960" t="s">
        <v>1405</v>
      </c>
      <c r="D960" t="s">
        <v>1416</v>
      </c>
      <c r="E960" t="s">
        <v>1415</v>
      </c>
      <c r="F960" s="1">
        <v>399.17</v>
      </c>
    </row>
    <row r="961" spans="1:6" ht="15" customHeight="1" x14ac:dyDescent="0.3">
      <c r="A961" t="s">
        <v>2647</v>
      </c>
      <c r="B961" t="s">
        <v>2673</v>
      </c>
      <c r="C961" t="s">
        <v>1405</v>
      </c>
      <c r="D961" s="2" t="s">
        <v>91</v>
      </c>
      <c r="F961" s="1">
        <f>294.65+301818.5</f>
        <v>302113.15000000002</v>
      </c>
    </row>
    <row r="962" spans="1:6" ht="15" customHeight="1" x14ac:dyDescent="0.3">
      <c r="A962" t="s">
        <v>2647</v>
      </c>
      <c r="B962" t="s">
        <v>2673</v>
      </c>
      <c r="C962" t="s">
        <v>1405</v>
      </c>
      <c r="D962" s="2" t="s">
        <v>86</v>
      </c>
      <c r="F962" s="1">
        <f>20740.51+502723.88</f>
        <v>523464.39</v>
      </c>
    </row>
    <row r="963" spans="1:6" ht="15" customHeight="1" x14ac:dyDescent="0.3">
      <c r="A963" t="s">
        <v>2647</v>
      </c>
      <c r="B963" t="s">
        <v>2673</v>
      </c>
      <c r="C963" t="s">
        <v>1405</v>
      </c>
      <c r="D963" t="s">
        <v>1414</v>
      </c>
      <c r="E963" t="s">
        <v>1413</v>
      </c>
      <c r="F963" s="1">
        <v>3015.95</v>
      </c>
    </row>
    <row r="964" spans="1:6" ht="15" customHeight="1" x14ac:dyDescent="0.3">
      <c r="A964" t="s">
        <v>2647</v>
      </c>
      <c r="B964" t="s">
        <v>2673</v>
      </c>
      <c r="C964" t="s">
        <v>1405</v>
      </c>
      <c r="D964" t="s">
        <v>1412</v>
      </c>
      <c r="E964" t="s">
        <v>1411</v>
      </c>
      <c r="F964" s="1">
        <v>518.36</v>
      </c>
    </row>
    <row r="965" spans="1:6" ht="15" customHeight="1" x14ac:dyDescent="0.3">
      <c r="A965" t="s">
        <v>2647</v>
      </c>
      <c r="B965" t="s">
        <v>2673</v>
      </c>
      <c r="C965" t="s">
        <v>1405</v>
      </c>
      <c r="D965" t="s">
        <v>1410</v>
      </c>
      <c r="F965" s="1">
        <v>1013.17</v>
      </c>
    </row>
    <row r="966" spans="1:6" ht="15" customHeight="1" x14ac:dyDescent="0.3">
      <c r="A966" t="s">
        <v>2647</v>
      </c>
      <c r="B966" t="s">
        <v>2673</v>
      </c>
      <c r="C966" t="s">
        <v>1405</v>
      </c>
      <c r="D966" t="s">
        <v>1409</v>
      </c>
      <c r="F966" s="1">
        <v>20516.830000000002</v>
      </c>
    </row>
    <row r="967" spans="1:6" ht="15" customHeight="1" x14ac:dyDescent="0.3">
      <c r="A967" t="s">
        <v>2647</v>
      </c>
      <c r="B967" t="s">
        <v>2673</v>
      </c>
      <c r="C967" t="s">
        <v>1405</v>
      </c>
      <c r="D967" t="s">
        <v>1408</v>
      </c>
      <c r="E967" t="s">
        <v>1407</v>
      </c>
      <c r="F967" s="1">
        <v>119838.34</v>
      </c>
    </row>
    <row r="968" spans="1:6" ht="15" customHeight="1" x14ac:dyDescent="0.3">
      <c r="A968" t="s">
        <v>2647</v>
      </c>
      <c r="B968" t="s">
        <v>2673</v>
      </c>
      <c r="C968" t="s">
        <v>1405</v>
      </c>
      <c r="D968" t="s">
        <v>1406</v>
      </c>
      <c r="F968" s="1">
        <v>964897.33</v>
      </c>
    </row>
    <row r="969" spans="1:6" ht="15" customHeight="1" x14ac:dyDescent="0.3">
      <c r="A969" t="s">
        <v>2647</v>
      </c>
      <c r="B969" t="s">
        <v>2646</v>
      </c>
      <c r="C969" t="s">
        <v>61</v>
      </c>
      <c r="D969" t="s">
        <v>214</v>
      </c>
      <c r="E969" t="s">
        <v>213</v>
      </c>
      <c r="F969" s="1">
        <v>209.31</v>
      </c>
    </row>
    <row r="970" spans="1:6" ht="15" customHeight="1" x14ac:dyDescent="0.3">
      <c r="A970" t="s">
        <v>2647</v>
      </c>
      <c r="B970" t="s">
        <v>2646</v>
      </c>
      <c r="C970" t="s">
        <v>61</v>
      </c>
      <c r="D970" t="s">
        <v>211</v>
      </c>
      <c r="E970" t="s">
        <v>210</v>
      </c>
      <c r="F970" s="1">
        <v>126.2</v>
      </c>
    </row>
    <row r="971" spans="1:6" ht="15" customHeight="1" x14ac:dyDescent="0.3">
      <c r="A971" t="s">
        <v>2647</v>
      </c>
      <c r="B971" t="s">
        <v>2646</v>
      </c>
      <c r="C971" t="s">
        <v>61</v>
      </c>
      <c r="D971" t="s">
        <v>209</v>
      </c>
      <c r="E971" t="s">
        <v>208</v>
      </c>
      <c r="F971" s="1">
        <v>2805.21</v>
      </c>
    </row>
    <row r="972" spans="1:6" ht="15" customHeight="1" x14ac:dyDescent="0.3">
      <c r="A972" t="s">
        <v>2647</v>
      </c>
      <c r="B972" t="s">
        <v>2646</v>
      </c>
      <c r="C972" t="s">
        <v>61</v>
      </c>
      <c r="D972" s="2" t="s">
        <v>207</v>
      </c>
      <c r="E972" t="s">
        <v>206</v>
      </c>
      <c r="F972" s="1">
        <v>116.32</v>
      </c>
    </row>
    <row r="973" spans="1:6" ht="15" customHeight="1" x14ac:dyDescent="0.3">
      <c r="A973" t="s">
        <v>2647</v>
      </c>
      <c r="B973" t="s">
        <v>2646</v>
      </c>
      <c r="C973" t="s">
        <v>61</v>
      </c>
      <c r="D973" t="s">
        <v>203</v>
      </c>
      <c r="E973" t="s">
        <v>202</v>
      </c>
      <c r="F973" s="1">
        <v>103.71</v>
      </c>
    </row>
    <row r="974" spans="1:6" ht="15" customHeight="1" x14ac:dyDescent="0.3">
      <c r="A974" t="s">
        <v>2647</v>
      </c>
      <c r="B974" t="s">
        <v>2646</v>
      </c>
      <c r="C974" t="s">
        <v>61</v>
      </c>
      <c r="D974" t="s">
        <v>201</v>
      </c>
      <c r="E974" t="s">
        <v>200</v>
      </c>
      <c r="F974" s="1">
        <v>72.959999999999994</v>
      </c>
    </row>
    <row r="975" spans="1:6" ht="15" customHeight="1" x14ac:dyDescent="0.3">
      <c r="A975" t="s">
        <v>2647</v>
      </c>
      <c r="B975" t="s">
        <v>2646</v>
      </c>
      <c r="C975" t="s">
        <v>61</v>
      </c>
      <c r="D975" t="s">
        <v>199</v>
      </c>
      <c r="E975" t="s">
        <v>198</v>
      </c>
      <c r="F975" s="1">
        <v>997.94</v>
      </c>
    </row>
    <row r="976" spans="1:6" ht="15" customHeight="1" x14ac:dyDescent="0.3">
      <c r="A976" t="s">
        <v>2647</v>
      </c>
      <c r="B976" t="s">
        <v>2646</v>
      </c>
      <c r="C976" t="s">
        <v>61</v>
      </c>
      <c r="D976" t="s">
        <v>197</v>
      </c>
      <c r="E976" t="s">
        <v>196</v>
      </c>
      <c r="F976" s="1">
        <v>397.77</v>
      </c>
    </row>
    <row r="977" spans="1:6" ht="15" customHeight="1" x14ac:dyDescent="0.3">
      <c r="A977" t="s">
        <v>2647</v>
      </c>
      <c r="B977" t="s">
        <v>2646</v>
      </c>
      <c r="C977" t="s">
        <v>61</v>
      </c>
      <c r="D977" t="s">
        <v>195</v>
      </c>
      <c r="E977" t="s">
        <v>194</v>
      </c>
      <c r="F977" s="1">
        <v>700.64</v>
      </c>
    </row>
    <row r="978" spans="1:6" ht="15" customHeight="1" x14ac:dyDescent="0.3">
      <c r="A978" t="s">
        <v>2647</v>
      </c>
      <c r="B978" t="s">
        <v>2646</v>
      </c>
      <c r="C978" t="s">
        <v>61</v>
      </c>
      <c r="D978" t="s">
        <v>193</v>
      </c>
      <c r="E978" t="s">
        <v>192</v>
      </c>
      <c r="F978" s="1">
        <v>820.64</v>
      </c>
    </row>
    <row r="979" spans="1:6" ht="15" customHeight="1" x14ac:dyDescent="0.3">
      <c r="A979" t="s">
        <v>2647</v>
      </c>
      <c r="B979" t="s">
        <v>2646</v>
      </c>
      <c r="C979" t="s">
        <v>61</v>
      </c>
      <c r="D979" s="2" t="s">
        <v>212</v>
      </c>
      <c r="F979" s="1">
        <v>8878.99</v>
      </c>
    </row>
    <row r="980" spans="1:6" ht="15" customHeight="1" x14ac:dyDescent="0.3">
      <c r="A980" t="s">
        <v>2647</v>
      </c>
      <c r="B980" t="s">
        <v>2646</v>
      </c>
      <c r="C980" t="s">
        <v>61</v>
      </c>
      <c r="D980" t="s">
        <v>191</v>
      </c>
      <c r="E980" t="s">
        <v>190</v>
      </c>
      <c r="F980" s="1">
        <v>49.45</v>
      </c>
    </row>
    <row r="981" spans="1:6" ht="15" customHeight="1" x14ac:dyDescent="0.3">
      <c r="A981" t="s">
        <v>2647</v>
      </c>
      <c r="B981" t="s">
        <v>2646</v>
      </c>
      <c r="C981" t="s">
        <v>61</v>
      </c>
      <c r="D981" s="2" t="s">
        <v>189</v>
      </c>
      <c r="E981" t="s">
        <v>188</v>
      </c>
      <c r="F981" s="1">
        <v>34.6</v>
      </c>
    </row>
    <row r="982" spans="1:6" ht="15" customHeight="1" x14ac:dyDescent="0.3">
      <c r="A982" t="s">
        <v>2647</v>
      </c>
      <c r="B982" t="s">
        <v>2646</v>
      </c>
      <c r="C982" t="s">
        <v>61</v>
      </c>
      <c r="D982" t="s">
        <v>187</v>
      </c>
      <c r="E982" t="s">
        <v>186</v>
      </c>
      <c r="F982" s="1">
        <v>309.08999999999997</v>
      </c>
    </row>
    <row r="983" spans="1:6" ht="15" customHeight="1" x14ac:dyDescent="0.3">
      <c r="A983" t="s">
        <v>2647</v>
      </c>
      <c r="B983" t="s">
        <v>2646</v>
      </c>
      <c r="C983" t="s">
        <v>61</v>
      </c>
      <c r="D983" s="2" t="s">
        <v>185</v>
      </c>
      <c r="E983" t="s">
        <v>184</v>
      </c>
      <c r="F983" s="1">
        <v>99.73</v>
      </c>
    </row>
    <row r="984" spans="1:6" ht="15" customHeight="1" x14ac:dyDescent="0.3">
      <c r="A984" t="s">
        <v>2647</v>
      </c>
      <c r="B984" t="s">
        <v>2646</v>
      </c>
      <c r="C984" t="s">
        <v>61</v>
      </c>
      <c r="D984" t="s">
        <v>183</v>
      </c>
      <c r="F984" s="1">
        <v>152.91999999999999</v>
      </c>
    </row>
    <row r="985" spans="1:6" ht="15" customHeight="1" x14ac:dyDescent="0.3">
      <c r="A985" t="s">
        <v>2647</v>
      </c>
      <c r="B985" t="s">
        <v>2646</v>
      </c>
      <c r="C985" t="s">
        <v>61</v>
      </c>
      <c r="D985" s="2" t="s">
        <v>182</v>
      </c>
      <c r="E985" t="s">
        <v>181</v>
      </c>
      <c r="F985" s="1">
        <v>145.37</v>
      </c>
    </row>
    <row r="986" spans="1:6" ht="15" customHeight="1" x14ac:dyDescent="0.3">
      <c r="A986" t="s">
        <v>2647</v>
      </c>
      <c r="B986" t="s">
        <v>2646</v>
      </c>
      <c r="C986" t="s">
        <v>61</v>
      </c>
      <c r="D986" t="s">
        <v>180</v>
      </c>
      <c r="E986" t="s">
        <v>179</v>
      </c>
      <c r="F986" s="1">
        <v>58.15</v>
      </c>
    </row>
    <row r="987" spans="1:6" ht="15" customHeight="1" x14ac:dyDescent="0.3">
      <c r="A987" t="s">
        <v>2647</v>
      </c>
      <c r="B987" t="s">
        <v>2646</v>
      </c>
      <c r="C987" t="s">
        <v>61</v>
      </c>
      <c r="D987" t="s">
        <v>178</v>
      </c>
      <c r="E987" t="s">
        <v>177</v>
      </c>
      <c r="F987" s="1">
        <v>82.45</v>
      </c>
    </row>
    <row r="988" spans="1:6" ht="15" customHeight="1" x14ac:dyDescent="0.3">
      <c r="A988" t="s">
        <v>2647</v>
      </c>
      <c r="B988" t="s">
        <v>2646</v>
      </c>
      <c r="C988" t="s">
        <v>61</v>
      </c>
      <c r="D988" t="s">
        <v>176</v>
      </c>
      <c r="E988" t="s">
        <v>175</v>
      </c>
      <c r="F988" s="1">
        <v>437.96</v>
      </c>
    </row>
    <row r="989" spans="1:6" ht="15" customHeight="1" x14ac:dyDescent="0.3">
      <c r="A989" t="s">
        <v>2647</v>
      </c>
      <c r="B989" t="s">
        <v>2646</v>
      </c>
      <c r="C989" t="s">
        <v>61</v>
      </c>
      <c r="D989" t="s">
        <v>174</v>
      </c>
      <c r="E989" t="s">
        <v>173</v>
      </c>
      <c r="F989" s="1">
        <v>1.55</v>
      </c>
    </row>
    <row r="990" spans="1:6" ht="15" customHeight="1" x14ac:dyDescent="0.3">
      <c r="A990" t="s">
        <v>2647</v>
      </c>
      <c r="B990" t="s">
        <v>2646</v>
      </c>
      <c r="C990" t="s">
        <v>61</v>
      </c>
      <c r="D990" t="s">
        <v>172</v>
      </c>
      <c r="E990" t="s">
        <v>171</v>
      </c>
      <c r="F990" s="1">
        <v>719.33</v>
      </c>
    </row>
    <row r="991" spans="1:6" ht="15" customHeight="1" x14ac:dyDescent="0.3">
      <c r="A991" t="s">
        <v>2647</v>
      </c>
      <c r="B991" t="s">
        <v>2646</v>
      </c>
      <c r="C991" t="s">
        <v>61</v>
      </c>
      <c r="D991" t="s">
        <v>170</v>
      </c>
      <c r="E991" t="s">
        <v>169</v>
      </c>
      <c r="F991" s="1">
        <v>2207.65</v>
      </c>
    </row>
    <row r="992" spans="1:6" ht="15" customHeight="1" x14ac:dyDescent="0.3">
      <c r="A992" t="s">
        <v>2647</v>
      </c>
      <c r="B992" t="s">
        <v>2646</v>
      </c>
      <c r="C992" t="s">
        <v>61</v>
      </c>
      <c r="D992" t="s">
        <v>168</v>
      </c>
      <c r="F992" s="1">
        <v>210.03</v>
      </c>
    </row>
    <row r="993" spans="1:6" ht="15" customHeight="1" x14ac:dyDescent="0.3">
      <c r="A993" t="s">
        <v>2647</v>
      </c>
      <c r="B993" t="s">
        <v>2646</v>
      </c>
      <c r="C993" t="s">
        <v>61</v>
      </c>
      <c r="D993" t="s">
        <v>167</v>
      </c>
      <c r="E993" t="s">
        <v>166</v>
      </c>
      <c r="F993" s="1">
        <v>626.66999999999996</v>
      </c>
    </row>
    <row r="994" spans="1:6" ht="15" customHeight="1" x14ac:dyDescent="0.3">
      <c r="A994" t="s">
        <v>2647</v>
      </c>
      <c r="B994" t="s">
        <v>2646</v>
      </c>
      <c r="C994" t="s">
        <v>61</v>
      </c>
      <c r="D994" t="s">
        <v>165</v>
      </c>
      <c r="E994" t="s">
        <v>164</v>
      </c>
      <c r="F994" s="1">
        <v>124.04</v>
      </c>
    </row>
    <row r="995" spans="1:6" ht="15" customHeight="1" x14ac:dyDescent="0.3">
      <c r="A995" t="s">
        <v>2647</v>
      </c>
      <c r="B995" t="s">
        <v>2646</v>
      </c>
      <c r="C995" t="s">
        <v>61</v>
      </c>
      <c r="D995" s="2" t="s">
        <v>163</v>
      </c>
      <c r="E995" t="s">
        <v>162</v>
      </c>
      <c r="F995" s="1">
        <v>249.27</v>
      </c>
    </row>
    <row r="996" spans="1:6" ht="15" customHeight="1" x14ac:dyDescent="0.3">
      <c r="A996" t="s">
        <v>2647</v>
      </c>
      <c r="B996" t="s">
        <v>2646</v>
      </c>
      <c r="C996" t="s">
        <v>61</v>
      </c>
      <c r="D996" t="s">
        <v>161</v>
      </c>
      <c r="E996" t="s">
        <v>160</v>
      </c>
      <c r="F996" s="1">
        <v>45.21</v>
      </c>
    </row>
    <row r="997" spans="1:6" ht="15" customHeight="1" x14ac:dyDescent="0.3">
      <c r="A997" t="s">
        <v>2647</v>
      </c>
      <c r="B997" t="s">
        <v>2646</v>
      </c>
      <c r="C997" t="s">
        <v>61</v>
      </c>
      <c r="D997" t="s">
        <v>159</v>
      </c>
      <c r="E997" t="s">
        <v>158</v>
      </c>
      <c r="F997" s="1">
        <v>537.74</v>
      </c>
    </row>
    <row r="998" spans="1:6" ht="15" customHeight="1" x14ac:dyDescent="0.3">
      <c r="A998" t="s">
        <v>2647</v>
      </c>
      <c r="B998" t="s">
        <v>2646</v>
      </c>
      <c r="C998" t="s">
        <v>61</v>
      </c>
      <c r="D998" t="s">
        <v>157</v>
      </c>
      <c r="E998" t="s">
        <v>156</v>
      </c>
      <c r="F998" s="1">
        <v>337.76</v>
      </c>
    </row>
    <row r="999" spans="1:6" ht="15" customHeight="1" x14ac:dyDescent="0.3">
      <c r="A999" t="s">
        <v>2647</v>
      </c>
      <c r="B999" t="s">
        <v>2646</v>
      </c>
      <c r="C999" t="s">
        <v>61</v>
      </c>
      <c r="D999" t="s">
        <v>155</v>
      </c>
      <c r="E999" t="s">
        <v>154</v>
      </c>
      <c r="F999" s="1">
        <v>196.8</v>
      </c>
    </row>
    <row r="1000" spans="1:6" ht="15" customHeight="1" x14ac:dyDescent="0.3">
      <c r="A1000" t="s">
        <v>2647</v>
      </c>
      <c r="B1000" t="s">
        <v>2646</v>
      </c>
      <c r="C1000" t="s">
        <v>61</v>
      </c>
      <c r="D1000" t="s">
        <v>153</v>
      </c>
      <c r="E1000" t="s">
        <v>152</v>
      </c>
      <c r="F1000" s="1">
        <v>731.35</v>
      </c>
    </row>
    <row r="1001" spans="1:6" ht="15" customHeight="1" x14ac:dyDescent="0.3">
      <c r="A1001" t="s">
        <v>2647</v>
      </c>
      <c r="B1001" t="s">
        <v>2646</v>
      </c>
      <c r="C1001" t="s">
        <v>61</v>
      </c>
      <c r="D1001" t="s">
        <v>151</v>
      </c>
      <c r="E1001" t="s">
        <v>150</v>
      </c>
      <c r="F1001" s="1">
        <v>188.93</v>
      </c>
    </row>
    <row r="1002" spans="1:6" ht="15" customHeight="1" x14ac:dyDescent="0.3">
      <c r="A1002" t="s">
        <v>2647</v>
      </c>
      <c r="B1002" t="s">
        <v>2646</v>
      </c>
      <c r="C1002" t="s">
        <v>61</v>
      </c>
      <c r="D1002" t="s">
        <v>149</v>
      </c>
      <c r="E1002" t="s">
        <v>148</v>
      </c>
      <c r="F1002" s="1">
        <v>421.5</v>
      </c>
    </row>
    <row r="1003" spans="1:6" ht="15" customHeight="1" x14ac:dyDescent="0.3">
      <c r="A1003" t="s">
        <v>2647</v>
      </c>
      <c r="B1003" t="s">
        <v>2646</v>
      </c>
      <c r="C1003" t="s">
        <v>61</v>
      </c>
      <c r="D1003" s="2" t="s">
        <v>147</v>
      </c>
      <c r="E1003" t="s">
        <v>146</v>
      </c>
      <c r="F1003" s="1">
        <v>138.28</v>
      </c>
    </row>
    <row r="1004" spans="1:6" ht="15" customHeight="1" x14ac:dyDescent="0.3">
      <c r="A1004" t="s">
        <v>2647</v>
      </c>
      <c r="B1004" t="s">
        <v>2646</v>
      </c>
      <c r="C1004" t="s">
        <v>61</v>
      </c>
      <c r="D1004" t="s">
        <v>145</v>
      </c>
      <c r="E1004" t="s">
        <v>144</v>
      </c>
      <c r="F1004" s="1">
        <v>183.49</v>
      </c>
    </row>
    <row r="1005" spans="1:6" ht="15" customHeight="1" x14ac:dyDescent="0.3">
      <c r="A1005" t="s">
        <v>2647</v>
      </c>
      <c r="B1005" t="s">
        <v>2646</v>
      </c>
      <c r="C1005" t="s">
        <v>61</v>
      </c>
      <c r="D1005" t="s">
        <v>143</v>
      </c>
      <c r="E1005" t="s">
        <v>142</v>
      </c>
      <c r="F1005" s="1">
        <v>1035.6099999999999</v>
      </c>
    </row>
    <row r="1006" spans="1:6" ht="15" customHeight="1" x14ac:dyDescent="0.3">
      <c r="A1006" t="s">
        <v>2647</v>
      </c>
      <c r="B1006" t="s">
        <v>2646</v>
      </c>
      <c r="C1006" t="s">
        <v>61</v>
      </c>
      <c r="D1006" t="s">
        <v>141</v>
      </c>
      <c r="E1006" t="s">
        <v>140</v>
      </c>
      <c r="F1006" s="1">
        <v>355.9</v>
      </c>
    </row>
    <row r="1007" spans="1:6" ht="15" customHeight="1" x14ac:dyDescent="0.3">
      <c r="A1007" t="s">
        <v>2647</v>
      </c>
      <c r="B1007" t="s">
        <v>2646</v>
      </c>
      <c r="C1007" t="s">
        <v>61</v>
      </c>
      <c r="D1007" t="s">
        <v>139</v>
      </c>
      <c r="E1007" t="s">
        <v>138</v>
      </c>
      <c r="F1007" s="1">
        <v>933.73</v>
      </c>
    </row>
    <row r="1008" spans="1:6" ht="15" customHeight="1" x14ac:dyDescent="0.3">
      <c r="A1008" t="s">
        <v>2647</v>
      </c>
      <c r="B1008" t="s">
        <v>2646</v>
      </c>
      <c r="C1008" t="s">
        <v>61</v>
      </c>
      <c r="D1008" t="s">
        <v>137</v>
      </c>
      <c r="E1008" t="s">
        <v>136</v>
      </c>
      <c r="F1008" s="1">
        <v>1035.6099999999999</v>
      </c>
    </row>
    <row r="1009" spans="1:6" ht="15" customHeight="1" x14ac:dyDescent="0.3">
      <c r="A1009" t="s">
        <v>2647</v>
      </c>
      <c r="B1009" t="s">
        <v>2646</v>
      </c>
      <c r="C1009" t="s">
        <v>61</v>
      </c>
      <c r="D1009" t="s">
        <v>135</v>
      </c>
      <c r="E1009" t="s">
        <v>134</v>
      </c>
      <c r="F1009" s="1">
        <v>260.99</v>
      </c>
    </row>
    <row r="1010" spans="1:6" ht="15" customHeight="1" x14ac:dyDescent="0.3">
      <c r="A1010" t="s">
        <v>2647</v>
      </c>
      <c r="B1010" t="s">
        <v>2646</v>
      </c>
      <c r="C1010" t="s">
        <v>61</v>
      </c>
      <c r="D1010" t="s">
        <v>133</v>
      </c>
      <c r="E1010" t="s">
        <v>132</v>
      </c>
      <c r="F1010" s="1">
        <v>367.07</v>
      </c>
    </row>
    <row r="1011" spans="1:6" ht="15" customHeight="1" x14ac:dyDescent="0.3">
      <c r="A1011" t="s">
        <v>2647</v>
      </c>
      <c r="B1011" t="s">
        <v>2646</v>
      </c>
      <c r="C1011" t="s">
        <v>61</v>
      </c>
      <c r="D1011" t="s">
        <v>129</v>
      </c>
      <c r="E1011" t="s">
        <v>128</v>
      </c>
      <c r="F1011" s="1">
        <v>392.2</v>
      </c>
    </row>
    <row r="1012" spans="1:6" ht="15" customHeight="1" x14ac:dyDescent="0.3">
      <c r="A1012" t="s">
        <v>2647</v>
      </c>
      <c r="B1012" t="s">
        <v>2646</v>
      </c>
      <c r="C1012" t="s">
        <v>61</v>
      </c>
      <c r="D1012" t="s">
        <v>127</v>
      </c>
      <c r="E1012" t="s">
        <v>126</v>
      </c>
      <c r="F1012" s="1">
        <v>502.46</v>
      </c>
    </row>
    <row r="1013" spans="1:6" ht="15" customHeight="1" x14ac:dyDescent="0.3">
      <c r="A1013" t="s">
        <v>2647</v>
      </c>
      <c r="B1013" t="s">
        <v>2646</v>
      </c>
      <c r="C1013" t="s">
        <v>61</v>
      </c>
      <c r="D1013" t="s">
        <v>125</v>
      </c>
      <c r="E1013" t="s">
        <v>124</v>
      </c>
      <c r="F1013" s="1">
        <v>445.22</v>
      </c>
    </row>
    <row r="1014" spans="1:6" ht="15" customHeight="1" x14ac:dyDescent="0.3">
      <c r="A1014" t="s">
        <v>2647</v>
      </c>
      <c r="B1014" t="s">
        <v>2646</v>
      </c>
      <c r="C1014" t="s">
        <v>61</v>
      </c>
      <c r="D1014" t="s">
        <v>131</v>
      </c>
      <c r="E1014" t="s">
        <v>130</v>
      </c>
      <c r="F1014" s="1">
        <v>216.33</v>
      </c>
    </row>
    <row r="1015" spans="1:6" ht="15" customHeight="1" x14ac:dyDescent="0.3">
      <c r="A1015" t="s">
        <v>2647</v>
      </c>
      <c r="B1015" t="s">
        <v>2646</v>
      </c>
      <c r="C1015" t="s">
        <v>61</v>
      </c>
      <c r="D1015" s="2" t="s">
        <v>123</v>
      </c>
      <c r="E1015" t="s">
        <v>122</v>
      </c>
      <c r="F1015" s="1">
        <f>830.44+1486.43</f>
        <v>2316.87</v>
      </c>
    </row>
    <row r="1016" spans="1:6" ht="15" customHeight="1" x14ac:dyDescent="0.3">
      <c r="A1016" t="s">
        <v>2647</v>
      </c>
      <c r="B1016" t="s">
        <v>2646</v>
      </c>
      <c r="C1016" t="s">
        <v>61</v>
      </c>
      <c r="D1016" t="s">
        <v>121</v>
      </c>
      <c r="E1016" t="s">
        <v>120</v>
      </c>
      <c r="F1016" s="1">
        <v>611.72</v>
      </c>
    </row>
    <row r="1017" spans="1:6" ht="15" customHeight="1" x14ac:dyDescent="0.3">
      <c r="A1017" t="s">
        <v>2647</v>
      </c>
      <c r="B1017" t="s">
        <v>2646</v>
      </c>
      <c r="C1017" t="s">
        <v>61</v>
      </c>
      <c r="D1017" t="s">
        <v>119</v>
      </c>
      <c r="F1017" s="1">
        <v>3224.07</v>
      </c>
    </row>
    <row r="1018" spans="1:6" ht="15" customHeight="1" x14ac:dyDescent="0.3">
      <c r="A1018" t="s">
        <v>2647</v>
      </c>
      <c r="B1018" t="s">
        <v>2646</v>
      </c>
      <c r="C1018" t="s">
        <v>61</v>
      </c>
      <c r="D1018" t="s">
        <v>118</v>
      </c>
      <c r="E1018" t="s">
        <v>117</v>
      </c>
      <c r="F1018" s="1">
        <v>0.45</v>
      </c>
    </row>
    <row r="1019" spans="1:6" ht="15" customHeight="1" x14ac:dyDescent="0.3">
      <c r="A1019" t="s">
        <v>2647</v>
      </c>
      <c r="B1019" t="s">
        <v>2646</v>
      </c>
      <c r="C1019" t="s">
        <v>61</v>
      </c>
      <c r="D1019" t="s">
        <v>116</v>
      </c>
      <c r="E1019" t="s">
        <v>115</v>
      </c>
      <c r="F1019" s="1">
        <v>52.21</v>
      </c>
    </row>
    <row r="1020" spans="1:6" ht="15" customHeight="1" x14ac:dyDescent="0.3">
      <c r="A1020" t="s">
        <v>2647</v>
      </c>
      <c r="B1020" t="s">
        <v>2646</v>
      </c>
      <c r="C1020" t="s">
        <v>61</v>
      </c>
      <c r="D1020" t="s">
        <v>114</v>
      </c>
      <c r="E1020" t="s">
        <v>113</v>
      </c>
      <c r="F1020" s="1">
        <v>78.45</v>
      </c>
    </row>
    <row r="1021" spans="1:6" ht="15" customHeight="1" x14ac:dyDescent="0.3">
      <c r="A1021" t="s">
        <v>2647</v>
      </c>
      <c r="B1021" t="s">
        <v>2646</v>
      </c>
      <c r="C1021" t="s">
        <v>61</v>
      </c>
      <c r="D1021" t="s">
        <v>112</v>
      </c>
      <c r="E1021" t="s">
        <v>111</v>
      </c>
      <c r="F1021" s="1">
        <v>252.62</v>
      </c>
    </row>
    <row r="1022" spans="1:6" ht="15" customHeight="1" x14ac:dyDescent="0.3">
      <c r="A1022" t="s">
        <v>2647</v>
      </c>
      <c r="B1022" t="s">
        <v>2646</v>
      </c>
      <c r="C1022" t="s">
        <v>61</v>
      </c>
      <c r="D1022" s="2" t="s">
        <v>108</v>
      </c>
      <c r="F1022" s="1">
        <v>352.8</v>
      </c>
    </row>
    <row r="1023" spans="1:6" ht="15" customHeight="1" x14ac:dyDescent="0.3">
      <c r="A1023" t="s">
        <v>2647</v>
      </c>
      <c r="B1023" t="s">
        <v>2646</v>
      </c>
      <c r="C1023" t="s">
        <v>61</v>
      </c>
      <c r="D1023" s="2" t="s">
        <v>107</v>
      </c>
      <c r="E1023" t="s">
        <v>106</v>
      </c>
      <c r="F1023" s="1">
        <v>291.20999999999998</v>
      </c>
    </row>
    <row r="1024" spans="1:6" ht="15" customHeight="1" x14ac:dyDescent="0.3">
      <c r="A1024" t="s">
        <v>2647</v>
      </c>
      <c r="B1024" t="s">
        <v>2646</v>
      </c>
      <c r="C1024" t="s">
        <v>61</v>
      </c>
      <c r="D1024" t="s">
        <v>105</v>
      </c>
      <c r="F1024" s="1">
        <v>110.2</v>
      </c>
    </row>
    <row r="1025" spans="1:6" ht="15" customHeight="1" x14ac:dyDescent="0.3">
      <c r="A1025" t="s">
        <v>2647</v>
      </c>
      <c r="B1025" t="s">
        <v>2646</v>
      </c>
      <c r="C1025" t="s">
        <v>61</v>
      </c>
      <c r="D1025" s="2" t="s">
        <v>104</v>
      </c>
      <c r="E1025" t="s">
        <v>103</v>
      </c>
      <c r="F1025" s="1">
        <v>315.14</v>
      </c>
    </row>
    <row r="1026" spans="1:6" ht="15" customHeight="1" x14ac:dyDescent="0.3">
      <c r="A1026" t="s">
        <v>2647</v>
      </c>
      <c r="B1026" t="s">
        <v>2646</v>
      </c>
      <c r="C1026" t="s">
        <v>61</v>
      </c>
      <c r="D1026" t="s">
        <v>102</v>
      </c>
      <c r="E1026" t="s">
        <v>101</v>
      </c>
      <c r="F1026" s="1">
        <v>51.8</v>
      </c>
    </row>
    <row r="1027" spans="1:6" ht="15" customHeight="1" x14ac:dyDescent="0.3">
      <c r="A1027" t="s">
        <v>2647</v>
      </c>
      <c r="B1027" t="s">
        <v>2646</v>
      </c>
      <c r="C1027" t="s">
        <v>61</v>
      </c>
      <c r="D1027" t="s">
        <v>100</v>
      </c>
      <c r="E1027" t="s">
        <v>99</v>
      </c>
      <c r="F1027" s="1">
        <v>309.83999999999997</v>
      </c>
    </row>
    <row r="1028" spans="1:6" ht="15" customHeight="1" x14ac:dyDescent="0.3">
      <c r="A1028" t="s">
        <v>2647</v>
      </c>
      <c r="B1028" t="s">
        <v>2646</v>
      </c>
      <c r="C1028" t="s">
        <v>61</v>
      </c>
      <c r="D1028" s="2" t="s">
        <v>98</v>
      </c>
      <c r="E1028" t="s">
        <v>97</v>
      </c>
      <c r="F1028" s="1">
        <v>87.23</v>
      </c>
    </row>
    <row r="1029" spans="1:6" ht="15" customHeight="1" x14ac:dyDescent="0.3">
      <c r="A1029" t="s">
        <v>2647</v>
      </c>
      <c r="B1029" t="s">
        <v>2646</v>
      </c>
      <c r="C1029" t="s">
        <v>61</v>
      </c>
      <c r="D1029" s="2" t="s">
        <v>96</v>
      </c>
      <c r="E1029" t="s">
        <v>95</v>
      </c>
      <c r="F1029" s="1">
        <v>65.48</v>
      </c>
    </row>
    <row r="1030" spans="1:6" ht="15" customHeight="1" x14ac:dyDescent="0.3">
      <c r="A1030" t="s">
        <v>2647</v>
      </c>
      <c r="B1030" t="s">
        <v>2646</v>
      </c>
      <c r="C1030" t="s">
        <v>61</v>
      </c>
      <c r="D1030" t="s">
        <v>94</v>
      </c>
      <c r="E1030" t="s">
        <v>93</v>
      </c>
      <c r="F1030" s="1">
        <v>252.62</v>
      </c>
    </row>
    <row r="1031" spans="1:6" ht="15" customHeight="1" x14ac:dyDescent="0.3">
      <c r="A1031" t="s">
        <v>2647</v>
      </c>
      <c r="B1031" t="s">
        <v>2646</v>
      </c>
      <c r="C1031" t="s">
        <v>61</v>
      </c>
      <c r="D1031" s="2" t="s">
        <v>92</v>
      </c>
      <c r="F1031" s="1">
        <v>17085.7</v>
      </c>
    </row>
    <row r="1032" spans="1:6" ht="15" customHeight="1" x14ac:dyDescent="0.3">
      <c r="A1032" t="s">
        <v>2647</v>
      </c>
      <c r="B1032" t="s">
        <v>2646</v>
      </c>
      <c r="C1032" t="s">
        <v>61</v>
      </c>
      <c r="D1032" s="2" t="s">
        <v>91</v>
      </c>
      <c r="F1032" s="1">
        <f>294.65+9334.6</f>
        <v>9629.25</v>
      </c>
    </row>
    <row r="1033" spans="1:6" ht="15" customHeight="1" x14ac:dyDescent="0.3">
      <c r="A1033" t="s">
        <v>2647</v>
      </c>
      <c r="B1033" t="s">
        <v>2646</v>
      </c>
      <c r="C1033" t="s">
        <v>61</v>
      </c>
      <c r="D1033" t="s">
        <v>90</v>
      </c>
      <c r="E1033" t="s">
        <v>89</v>
      </c>
      <c r="F1033" s="1">
        <v>347.53</v>
      </c>
    </row>
    <row r="1034" spans="1:6" ht="15" customHeight="1" x14ac:dyDescent="0.3">
      <c r="A1034" t="s">
        <v>2647</v>
      </c>
      <c r="B1034" t="s">
        <v>2646</v>
      </c>
      <c r="C1034" t="s">
        <v>61</v>
      </c>
      <c r="D1034" s="2" t="s">
        <v>86</v>
      </c>
      <c r="F1034" s="1">
        <f>2304.51+58210.13</f>
        <v>60514.64</v>
      </c>
    </row>
    <row r="1035" spans="1:6" ht="15" customHeight="1" x14ac:dyDescent="0.3">
      <c r="A1035" t="s">
        <v>2647</v>
      </c>
      <c r="B1035" t="s">
        <v>2646</v>
      </c>
      <c r="C1035" t="s">
        <v>61</v>
      </c>
      <c r="D1035" t="s">
        <v>85</v>
      </c>
      <c r="E1035" t="s">
        <v>84</v>
      </c>
      <c r="F1035" s="1">
        <v>474.54</v>
      </c>
    </row>
    <row r="1036" spans="1:6" ht="15" customHeight="1" x14ac:dyDescent="0.3">
      <c r="A1036" t="s">
        <v>2647</v>
      </c>
      <c r="B1036" t="s">
        <v>2646</v>
      </c>
      <c r="C1036" t="s">
        <v>61</v>
      </c>
      <c r="D1036" s="2" t="s">
        <v>73</v>
      </c>
      <c r="E1036" t="s">
        <v>72</v>
      </c>
      <c r="F1036" s="1">
        <v>130.31</v>
      </c>
    </row>
    <row r="1037" spans="1:6" ht="15" customHeight="1" x14ac:dyDescent="0.3">
      <c r="A1037" t="s">
        <v>2647</v>
      </c>
      <c r="B1037" t="s">
        <v>2646</v>
      </c>
      <c r="C1037" t="s">
        <v>61</v>
      </c>
      <c r="D1037" s="2" t="s">
        <v>71</v>
      </c>
      <c r="E1037" t="s">
        <v>70</v>
      </c>
      <c r="F1037" s="1">
        <v>200.9</v>
      </c>
    </row>
    <row r="1038" spans="1:6" ht="15" customHeight="1" x14ac:dyDescent="0.3">
      <c r="A1038" t="s">
        <v>2647</v>
      </c>
      <c r="B1038" t="s">
        <v>2646</v>
      </c>
      <c r="C1038" t="s">
        <v>61</v>
      </c>
      <c r="D1038" s="2" t="s">
        <v>83</v>
      </c>
      <c r="E1038" t="s">
        <v>82</v>
      </c>
      <c r="F1038" s="1">
        <v>723.42</v>
      </c>
    </row>
    <row r="1039" spans="1:6" ht="15" customHeight="1" x14ac:dyDescent="0.3">
      <c r="A1039" t="s">
        <v>2647</v>
      </c>
      <c r="B1039" t="s">
        <v>2646</v>
      </c>
      <c r="C1039" t="s">
        <v>61</v>
      </c>
      <c r="D1039" t="s">
        <v>69</v>
      </c>
      <c r="E1039" t="s">
        <v>68</v>
      </c>
      <c r="F1039" s="1">
        <v>587.6</v>
      </c>
    </row>
    <row r="1040" spans="1:6" ht="15" customHeight="1" x14ac:dyDescent="0.3">
      <c r="A1040" t="s">
        <v>2647</v>
      </c>
      <c r="B1040" t="s">
        <v>2646</v>
      </c>
      <c r="C1040" t="s">
        <v>61</v>
      </c>
      <c r="D1040" s="2" t="s">
        <v>79</v>
      </c>
      <c r="E1040" t="s">
        <v>78</v>
      </c>
      <c r="F1040" s="1">
        <v>126.26</v>
      </c>
    </row>
    <row r="1041" spans="1:6" ht="15" customHeight="1" x14ac:dyDescent="0.3">
      <c r="A1041" t="s">
        <v>2647</v>
      </c>
      <c r="B1041" t="s">
        <v>2646</v>
      </c>
      <c r="C1041" t="s">
        <v>61</v>
      </c>
      <c r="D1041" s="2" t="s">
        <v>77</v>
      </c>
      <c r="E1041" t="s">
        <v>76</v>
      </c>
      <c r="F1041" s="1">
        <v>132.96</v>
      </c>
    </row>
    <row r="1042" spans="1:6" ht="15" customHeight="1" x14ac:dyDescent="0.3">
      <c r="A1042" t="s">
        <v>2647</v>
      </c>
      <c r="B1042" t="s">
        <v>2646</v>
      </c>
      <c r="C1042" t="s">
        <v>61</v>
      </c>
      <c r="D1042" s="2" t="s">
        <v>75</v>
      </c>
      <c r="E1042" t="s">
        <v>74</v>
      </c>
      <c r="F1042" s="1">
        <v>403.2</v>
      </c>
    </row>
    <row r="1043" spans="1:6" ht="15" customHeight="1" x14ac:dyDescent="0.3">
      <c r="A1043" t="s">
        <v>2647</v>
      </c>
      <c r="B1043" t="s">
        <v>2646</v>
      </c>
      <c r="C1043" t="s">
        <v>61</v>
      </c>
      <c r="D1043" s="2" t="s">
        <v>67</v>
      </c>
      <c r="E1043" t="s">
        <v>66</v>
      </c>
      <c r="F1043" s="1">
        <v>36.06</v>
      </c>
    </row>
    <row r="1044" spans="1:6" ht="15" customHeight="1" x14ac:dyDescent="0.3">
      <c r="A1044" t="s">
        <v>2647</v>
      </c>
      <c r="B1044" t="s">
        <v>2646</v>
      </c>
      <c r="C1044" t="s">
        <v>61</v>
      </c>
      <c r="D1044" s="2" t="s">
        <v>88</v>
      </c>
      <c r="E1044" t="s">
        <v>87</v>
      </c>
      <c r="F1044" s="1">
        <v>246</v>
      </c>
    </row>
    <row r="1045" spans="1:6" ht="15" customHeight="1" x14ac:dyDescent="0.3">
      <c r="A1045" t="s">
        <v>2647</v>
      </c>
      <c r="B1045" t="s">
        <v>2646</v>
      </c>
      <c r="C1045" t="s">
        <v>61</v>
      </c>
      <c r="D1045" t="s">
        <v>65</v>
      </c>
      <c r="E1045" t="s">
        <v>64</v>
      </c>
      <c r="F1045" s="1">
        <v>39.89</v>
      </c>
    </row>
    <row r="1046" spans="1:6" ht="15" customHeight="1" x14ac:dyDescent="0.3">
      <c r="A1046" t="s">
        <v>2647</v>
      </c>
      <c r="B1046" t="s">
        <v>2646</v>
      </c>
      <c r="C1046" t="s">
        <v>61</v>
      </c>
      <c r="D1046" s="2" t="s">
        <v>63</v>
      </c>
      <c r="E1046" t="s">
        <v>62</v>
      </c>
      <c r="F1046" s="1">
        <v>110.96</v>
      </c>
    </row>
    <row r="1047" spans="1:6" ht="15" customHeight="1" x14ac:dyDescent="0.3">
      <c r="A1047" t="s">
        <v>2647</v>
      </c>
      <c r="B1047" t="s">
        <v>2646</v>
      </c>
      <c r="C1047" t="s">
        <v>40</v>
      </c>
      <c r="D1047" t="s">
        <v>60</v>
      </c>
      <c r="E1047" t="s">
        <v>59</v>
      </c>
      <c r="F1047" s="1">
        <v>221.92</v>
      </c>
    </row>
    <row r="1048" spans="1:6" ht="15" customHeight="1" x14ac:dyDescent="0.3">
      <c r="A1048" t="s">
        <v>2647</v>
      </c>
      <c r="B1048" t="s">
        <v>2646</v>
      </c>
      <c r="C1048" t="s">
        <v>40</v>
      </c>
      <c r="D1048" t="s">
        <v>58</v>
      </c>
      <c r="F1048" s="1">
        <v>285.60000000000002</v>
      </c>
    </row>
    <row r="1049" spans="1:6" ht="15" customHeight="1" x14ac:dyDescent="0.3">
      <c r="A1049" t="s">
        <v>2647</v>
      </c>
      <c r="B1049" t="s">
        <v>2646</v>
      </c>
      <c r="C1049" t="s">
        <v>40</v>
      </c>
      <c r="D1049" s="2" t="s">
        <v>57</v>
      </c>
      <c r="F1049" s="1">
        <v>502.3</v>
      </c>
    </row>
    <row r="1050" spans="1:6" ht="15" customHeight="1" x14ac:dyDescent="0.3">
      <c r="A1050" t="s">
        <v>2647</v>
      </c>
      <c r="B1050" t="s">
        <v>2646</v>
      </c>
      <c r="C1050" t="s">
        <v>40</v>
      </c>
      <c r="D1050" t="s">
        <v>56</v>
      </c>
      <c r="E1050" t="s">
        <v>55</v>
      </c>
      <c r="F1050" s="1">
        <v>485.71</v>
      </c>
    </row>
    <row r="1051" spans="1:6" ht="15" customHeight="1" x14ac:dyDescent="0.3">
      <c r="A1051" t="s">
        <v>2647</v>
      </c>
      <c r="B1051" t="s">
        <v>2646</v>
      </c>
      <c r="C1051" t="s">
        <v>40</v>
      </c>
      <c r="D1051" t="s">
        <v>54</v>
      </c>
      <c r="F1051" s="1">
        <v>144.19999999999999</v>
      </c>
    </row>
    <row r="1052" spans="1:6" ht="15" customHeight="1" x14ac:dyDescent="0.3">
      <c r="A1052" t="s">
        <v>2647</v>
      </c>
      <c r="B1052" t="s">
        <v>2646</v>
      </c>
      <c r="C1052" t="s">
        <v>40</v>
      </c>
      <c r="D1052" s="2" t="s">
        <v>53</v>
      </c>
      <c r="F1052" s="1">
        <v>74.92</v>
      </c>
    </row>
    <row r="1053" spans="1:6" ht="15" customHeight="1" x14ac:dyDescent="0.3">
      <c r="A1053" t="s">
        <v>2647</v>
      </c>
      <c r="B1053" t="s">
        <v>2646</v>
      </c>
      <c r="C1053" t="s">
        <v>40</v>
      </c>
      <c r="D1053" s="2" t="s">
        <v>52</v>
      </c>
      <c r="F1053" s="1">
        <f>1046.51+2363.55</f>
        <v>3410.0600000000004</v>
      </c>
    </row>
    <row r="1054" spans="1:6" ht="15" customHeight="1" x14ac:dyDescent="0.3">
      <c r="A1054" t="s">
        <v>2647</v>
      </c>
      <c r="B1054" t="s">
        <v>2646</v>
      </c>
      <c r="C1054" t="s">
        <v>40</v>
      </c>
      <c r="D1054" s="2" t="s">
        <v>51</v>
      </c>
      <c r="F1054" s="1">
        <f>2662.12+4875.15</f>
        <v>7537.2699999999995</v>
      </c>
    </row>
    <row r="1055" spans="1:6" ht="15" customHeight="1" x14ac:dyDescent="0.3">
      <c r="A1055" t="s">
        <v>2647</v>
      </c>
      <c r="B1055" t="s">
        <v>2646</v>
      </c>
      <c r="C1055" t="s">
        <v>40</v>
      </c>
      <c r="D1055" s="2" t="s">
        <v>50</v>
      </c>
      <c r="E1055" t="s">
        <v>49</v>
      </c>
      <c r="F1055" s="1">
        <v>35.43</v>
      </c>
    </row>
    <row r="1056" spans="1:6" ht="15" customHeight="1" x14ac:dyDescent="0.3">
      <c r="A1056" t="s">
        <v>2647</v>
      </c>
      <c r="B1056" t="s">
        <v>2646</v>
      </c>
      <c r="C1056" t="s">
        <v>40</v>
      </c>
      <c r="D1056" s="2" t="s">
        <v>48</v>
      </c>
      <c r="E1056" t="s">
        <v>47</v>
      </c>
      <c r="F1056" s="1">
        <v>64.89</v>
      </c>
    </row>
    <row r="1057" spans="1:6" ht="15" customHeight="1" x14ac:dyDescent="0.3">
      <c r="A1057" t="s">
        <v>2647</v>
      </c>
      <c r="B1057" t="s">
        <v>2646</v>
      </c>
      <c r="C1057" t="s">
        <v>40</v>
      </c>
      <c r="D1057" s="2" t="s">
        <v>46</v>
      </c>
      <c r="F1057" s="1">
        <f>2240.25+2731.05</f>
        <v>4971.3</v>
      </c>
    </row>
    <row r="1058" spans="1:6" ht="15" customHeight="1" x14ac:dyDescent="0.3">
      <c r="A1058" t="s">
        <v>2647</v>
      </c>
      <c r="B1058" t="s">
        <v>2646</v>
      </c>
      <c r="C1058" t="s">
        <v>40</v>
      </c>
      <c r="D1058" s="2" t="s">
        <v>45</v>
      </c>
      <c r="F1058" s="1">
        <v>352.36</v>
      </c>
    </row>
    <row r="1059" spans="1:6" ht="15" customHeight="1" x14ac:dyDescent="0.3">
      <c r="A1059" t="s">
        <v>2647</v>
      </c>
      <c r="B1059" t="s">
        <v>2646</v>
      </c>
      <c r="C1059" t="s">
        <v>40</v>
      </c>
      <c r="D1059" s="2" t="s">
        <v>44</v>
      </c>
      <c r="F1059" s="1">
        <v>105.56</v>
      </c>
    </row>
    <row r="1060" spans="1:6" ht="15" customHeight="1" x14ac:dyDescent="0.3">
      <c r="A1060" t="s">
        <v>2647</v>
      </c>
      <c r="B1060" t="s">
        <v>2646</v>
      </c>
      <c r="C1060" t="s">
        <v>40</v>
      </c>
      <c r="D1060" t="s">
        <v>43</v>
      </c>
      <c r="E1060" t="s">
        <v>42</v>
      </c>
      <c r="F1060" s="1">
        <v>455</v>
      </c>
    </row>
    <row r="1061" spans="1:6" ht="15" customHeight="1" x14ac:dyDescent="0.3">
      <c r="A1061" t="s">
        <v>2647</v>
      </c>
      <c r="B1061" t="s">
        <v>2646</v>
      </c>
      <c r="C1061" t="s">
        <v>40</v>
      </c>
      <c r="D1061" s="2" t="s">
        <v>41</v>
      </c>
      <c r="F1061" s="1">
        <f>1566.73+2821.35</f>
        <v>4388.08</v>
      </c>
    </row>
    <row r="1062" spans="1:6" ht="15" customHeight="1" x14ac:dyDescent="0.3">
      <c r="A1062" t="s">
        <v>2647</v>
      </c>
      <c r="B1062" t="s">
        <v>2646</v>
      </c>
      <c r="C1062" t="s">
        <v>8</v>
      </c>
      <c r="D1062" t="s">
        <v>39</v>
      </c>
      <c r="F1062" s="1">
        <v>2097.8000000000002</v>
      </c>
    </row>
    <row r="1063" spans="1:6" ht="15" customHeight="1" x14ac:dyDescent="0.3">
      <c r="A1063" t="s">
        <v>2647</v>
      </c>
      <c r="B1063" t="s">
        <v>2646</v>
      </c>
      <c r="C1063" t="s">
        <v>8</v>
      </c>
      <c r="D1063" t="s">
        <v>37</v>
      </c>
      <c r="F1063" s="1">
        <v>8245.06</v>
      </c>
    </row>
    <row r="1064" spans="1:6" ht="15" customHeight="1" x14ac:dyDescent="0.3">
      <c r="A1064" t="s">
        <v>2647</v>
      </c>
      <c r="B1064" t="s">
        <v>2646</v>
      </c>
      <c r="C1064" t="s">
        <v>8</v>
      </c>
      <c r="D1064" t="s">
        <v>38</v>
      </c>
      <c r="F1064" s="1">
        <v>785.4</v>
      </c>
    </row>
    <row r="1065" spans="1:6" ht="15" customHeight="1" x14ac:dyDescent="0.3">
      <c r="A1065" t="s">
        <v>2647</v>
      </c>
      <c r="B1065" t="s">
        <v>2646</v>
      </c>
      <c r="C1065" t="s">
        <v>8</v>
      </c>
      <c r="D1065" s="2" t="s">
        <v>36</v>
      </c>
      <c r="F1065" s="1">
        <v>3828.31</v>
      </c>
    </row>
    <row r="1066" spans="1:6" ht="15" customHeight="1" x14ac:dyDescent="0.3">
      <c r="A1066" t="s">
        <v>2647</v>
      </c>
      <c r="B1066" t="s">
        <v>2646</v>
      </c>
      <c r="C1066" t="s">
        <v>8</v>
      </c>
      <c r="D1066" s="2" t="s">
        <v>34</v>
      </c>
      <c r="F1066" s="1">
        <v>1396.83</v>
      </c>
    </row>
    <row r="1067" spans="1:6" ht="15" customHeight="1" x14ac:dyDescent="0.3">
      <c r="A1067" t="s">
        <v>2647</v>
      </c>
      <c r="B1067" t="s">
        <v>2646</v>
      </c>
      <c r="C1067" t="s">
        <v>8</v>
      </c>
      <c r="D1067" s="2" t="s">
        <v>33</v>
      </c>
      <c r="F1067" s="1">
        <v>2846.5</v>
      </c>
    </row>
    <row r="1068" spans="1:6" ht="15" customHeight="1" x14ac:dyDescent="0.3">
      <c r="A1068" t="s">
        <v>2647</v>
      </c>
      <c r="B1068" t="s">
        <v>2646</v>
      </c>
      <c r="C1068" t="s">
        <v>8</v>
      </c>
      <c r="D1068" t="s">
        <v>32</v>
      </c>
      <c r="E1068" t="s">
        <v>31</v>
      </c>
      <c r="F1068" s="1">
        <v>4170.47</v>
      </c>
    </row>
    <row r="1069" spans="1:6" ht="15" customHeight="1" x14ac:dyDescent="0.3">
      <c r="A1069" t="s">
        <v>2647</v>
      </c>
      <c r="B1069" t="s">
        <v>2646</v>
      </c>
      <c r="C1069" t="s">
        <v>8</v>
      </c>
      <c r="D1069" s="2" t="s">
        <v>30</v>
      </c>
      <c r="F1069" s="1">
        <v>177.04</v>
      </c>
    </row>
    <row r="1070" spans="1:6" ht="15" customHeight="1" x14ac:dyDescent="0.3">
      <c r="A1070" t="s">
        <v>2647</v>
      </c>
      <c r="B1070" t="s">
        <v>2646</v>
      </c>
      <c r="C1070" t="s">
        <v>8</v>
      </c>
      <c r="D1070" s="2" t="s">
        <v>29</v>
      </c>
      <c r="F1070" s="1">
        <v>20004.7</v>
      </c>
    </row>
    <row r="1071" spans="1:6" ht="15" customHeight="1" x14ac:dyDescent="0.3">
      <c r="A1071" t="s">
        <v>2647</v>
      </c>
      <c r="B1071" t="s">
        <v>2646</v>
      </c>
      <c r="C1071" t="s">
        <v>8</v>
      </c>
      <c r="D1071" s="2" t="s">
        <v>28</v>
      </c>
      <c r="F1071" s="1">
        <v>10716.86</v>
      </c>
    </row>
    <row r="1072" spans="1:6" ht="15" customHeight="1" x14ac:dyDescent="0.3">
      <c r="A1072" t="s">
        <v>2647</v>
      </c>
      <c r="B1072" t="s">
        <v>2646</v>
      </c>
      <c r="C1072" t="s">
        <v>8</v>
      </c>
      <c r="D1072" s="2" t="s">
        <v>26</v>
      </c>
      <c r="F1072" s="1">
        <v>7080.1</v>
      </c>
    </row>
    <row r="1073" spans="1:6" ht="15" customHeight="1" x14ac:dyDescent="0.3">
      <c r="A1073" t="s">
        <v>2647</v>
      </c>
      <c r="B1073" t="s">
        <v>2646</v>
      </c>
      <c r="C1073" t="s">
        <v>8</v>
      </c>
      <c r="D1073" s="2" t="s">
        <v>25</v>
      </c>
      <c r="F1073" s="1">
        <v>1592.94</v>
      </c>
    </row>
    <row r="1074" spans="1:6" ht="15" customHeight="1" x14ac:dyDescent="0.3">
      <c r="A1074" t="s">
        <v>2647</v>
      </c>
      <c r="B1074" t="s">
        <v>2646</v>
      </c>
      <c r="C1074" t="s">
        <v>8</v>
      </c>
      <c r="D1074" s="2" t="s">
        <v>27</v>
      </c>
      <c r="F1074" s="1">
        <v>2400.62</v>
      </c>
    </row>
    <row r="1075" spans="1:6" ht="15" customHeight="1" x14ac:dyDescent="0.3">
      <c r="A1075" t="s">
        <v>2647</v>
      </c>
      <c r="B1075" t="s">
        <v>2646</v>
      </c>
      <c r="C1075" t="s">
        <v>8</v>
      </c>
      <c r="D1075" t="s">
        <v>24</v>
      </c>
      <c r="F1075" s="1">
        <v>3293.4</v>
      </c>
    </row>
    <row r="1076" spans="1:6" ht="15" customHeight="1" x14ac:dyDescent="0.3">
      <c r="A1076" t="s">
        <v>2647</v>
      </c>
      <c r="B1076" t="s">
        <v>2646</v>
      </c>
      <c r="C1076" t="s">
        <v>8</v>
      </c>
      <c r="D1076" t="s">
        <v>23</v>
      </c>
      <c r="F1076" s="1">
        <v>7893.27</v>
      </c>
    </row>
    <row r="1077" spans="1:6" ht="15" customHeight="1" x14ac:dyDescent="0.3">
      <c r="A1077" t="s">
        <v>2647</v>
      </c>
      <c r="B1077" t="s">
        <v>2646</v>
      </c>
      <c r="C1077" t="s">
        <v>8</v>
      </c>
      <c r="D1077" s="2" t="s">
        <v>22</v>
      </c>
      <c r="F1077" s="1">
        <v>1824.35</v>
      </c>
    </row>
    <row r="1078" spans="1:6" ht="15" customHeight="1" x14ac:dyDescent="0.3">
      <c r="A1078" t="s">
        <v>2647</v>
      </c>
      <c r="B1078" t="s">
        <v>2646</v>
      </c>
      <c r="C1078" t="s">
        <v>8</v>
      </c>
      <c r="D1078" s="2" t="s">
        <v>21</v>
      </c>
      <c r="F1078" s="1">
        <v>24145.56</v>
      </c>
    </row>
    <row r="1079" spans="1:6" ht="15" customHeight="1" x14ac:dyDescent="0.3">
      <c r="A1079" t="s">
        <v>2647</v>
      </c>
      <c r="B1079" t="s">
        <v>2646</v>
      </c>
      <c r="C1079" t="s">
        <v>8</v>
      </c>
      <c r="D1079" s="2" t="s">
        <v>20</v>
      </c>
      <c r="F1079" s="1">
        <f>57825.24</f>
        <v>57825.24</v>
      </c>
    </row>
    <row r="1080" spans="1:6" ht="15" customHeight="1" x14ac:dyDescent="0.3">
      <c r="A1080" t="s">
        <v>2647</v>
      </c>
      <c r="B1080" t="s">
        <v>2646</v>
      </c>
      <c r="C1080" t="s">
        <v>8</v>
      </c>
      <c r="D1080" s="2" t="s">
        <v>19</v>
      </c>
      <c r="F1080" s="1">
        <v>2807.24</v>
      </c>
    </row>
    <row r="1081" spans="1:6" ht="15" customHeight="1" x14ac:dyDescent="0.3">
      <c r="A1081" t="s">
        <v>2647</v>
      </c>
      <c r="B1081" t="s">
        <v>2646</v>
      </c>
      <c r="C1081" t="s">
        <v>8</v>
      </c>
      <c r="D1081" s="2" t="s">
        <v>2598</v>
      </c>
      <c r="F1081" s="1">
        <v>8441.93</v>
      </c>
    </row>
    <row r="1082" spans="1:6" ht="15" customHeight="1" x14ac:dyDescent="0.3">
      <c r="A1082" t="s">
        <v>2647</v>
      </c>
      <c r="B1082" t="s">
        <v>2646</v>
      </c>
      <c r="C1082" t="s">
        <v>8</v>
      </c>
      <c r="D1082" s="2" t="s">
        <v>18</v>
      </c>
      <c r="E1082" t="s">
        <v>17</v>
      </c>
      <c r="F1082" s="1">
        <v>1532.92</v>
      </c>
    </row>
    <row r="1083" spans="1:6" ht="15" customHeight="1" x14ac:dyDescent="0.3">
      <c r="A1083" t="s">
        <v>2647</v>
      </c>
      <c r="B1083" t="s">
        <v>2646</v>
      </c>
      <c r="C1083" t="s">
        <v>8</v>
      </c>
      <c r="D1083" s="2" t="s">
        <v>15</v>
      </c>
      <c r="F1083" s="1">
        <v>591.4</v>
      </c>
    </row>
    <row r="1084" spans="1:6" ht="15" customHeight="1" x14ac:dyDescent="0.3">
      <c r="A1084" t="s">
        <v>2647</v>
      </c>
      <c r="B1084" t="s">
        <v>2646</v>
      </c>
      <c r="C1084" t="s">
        <v>8</v>
      </c>
      <c r="D1084" s="2" t="s">
        <v>14</v>
      </c>
      <c r="F1084" s="1">
        <v>1235.8599999999999</v>
      </c>
    </row>
    <row r="1085" spans="1:6" ht="15" customHeight="1" x14ac:dyDescent="0.3">
      <c r="A1085" t="s">
        <v>2647</v>
      </c>
      <c r="B1085" t="s">
        <v>2646</v>
      </c>
      <c r="C1085" t="s">
        <v>8</v>
      </c>
      <c r="D1085" s="2" t="s">
        <v>16</v>
      </c>
      <c r="F1085" s="1">
        <v>1514.69</v>
      </c>
    </row>
    <row r="1086" spans="1:6" ht="15" customHeight="1" x14ac:dyDescent="0.3">
      <c r="A1086" t="s">
        <v>2647</v>
      </c>
      <c r="B1086" t="s">
        <v>2646</v>
      </c>
      <c r="C1086" t="s">
        <v>8</v>
      </c>
      <c r="D1086" s="2" t="s">
        <v>13</v>
      </c>
      <c r="F1086" s="1">
        <v>9994.7900000000009</v>
      </c>
    </row>
    <row r="1087" spans="1:6" ht="15" customHeight="1" x14ac:dyDescent="0.3">
      <c r="A1087" t="s">
        <v>2647</v>
      </c>
      <c r="B1087" t="s">
        <v>2646</v>
      </c>
      <c r="C1087" t="s">
        <v>8</v>
      </c>
      <c r="D1087" s="2" t="s">
        <v>12</v>
      </c>
      <c r="F1087" s="1">
        <v>2458.12</v>
      </c>
    </row>
    <row r="1088" spans="1:6" ht="15" customHeight="1" x14ac:dyDescent="0.3">
      <c r="A1088" t="s">
        <v>2647</v>
      </c>
      <c r="B1088" t="s">
        <v>2646</v>
      </c>
      <c r="C1088" t="s">
        <v>8</v>
      </c>
      <c r="D1088" s="2" t="s">
        <v>11</v>
      </c>
      <c r="F1088" s="1">
        <v>2100</v>
      </c>
    </row>
    <row r="1089" spans="1:6" ht="15" customHeight="1" x14ac:dyDescent="0.3">
      <c r="A1089" t="s">
        <v>2647</v>
      </c>
      <c r="B1089" t="s">
        <v>2646</v>
      </c>
      <c r="C1089" t="s">
        <v>8</v>
      </c>
      <c r="D1089" s="2" t="s">
        <v>10</v>
      </c>
      <c r="F1089" s="1">
        <v>602.57000000000005</v>
      </c>
    </row>
    <row r="1090" spans="1:6" ht="15" customHeight="1" x14ac:dyDescent="0.3">
      <c r="A1090" t="s">
        <v>2647</v>
      </c>
      <c r="B1090" t="s">
        <v>2646</v>
      </c>
      <c r="C1090" t="s">
        <v>8</v>
      </c>
      <c r="D1090" t="s">
        <v>9</v>
      </c>
      <c r="F1090" s="1">
        <v>9032.56</v>
      </c>
    </row>
    <row r="1091" spans="1:6" ht="15" customHeight="1" x14ac:dyDescent="0.3">
      <c r="A1091" t="s">
        <v>2647</v>
      </c>
      <c r="B1091" t="s">
        <v>2561</v>
      </c>
      <c r="C1091" t="s">
        <v>1475</v>
      </c>
      <c r="D1091" t="s">
        <v>1478</v>
      </c>
      <c r="F1091" s="1">
        <v>76.56</v>
      </c>
    </row>
    <row r="1092" spans="1:6" ht="15" customHeight="1" x14ac:dyDescent="0.3">
      <c r="A1092" t="s">
        <v>2647</v>
      </c>
      <c r="B1092" t="s">
        <v>2561</v>
      </c>
      <c r="C1092" t="s">
        <v>1475</v>
      </c>
      <c r="D1092" t="s">
        <v>1477</v>
      </c>
      <c r="E1092" t="s">
        <v>1476</v>
      </c>
      <c r="F1092" s="1">
        <v>275.51</v>
      </c>
    </row>
    <row r="1093" spans="1:6" ht="15" customHeight="1" x14ac:dyDescent="0.3">
      <c r="A1093" t="s">
        <v>2647</v>
      </c>
      <c r="B1093" t="s">
        <v>2561</v>
      </c>
      <c r="C1093" t="s">
        <v>1340</v>
      </c>
      <c r="D1093" t="s">
        <v>1358</v>
      </c>
      <c r="E1093" t="s">
        <v>1357</v>
      </c>
      <c r="F1093" s="1">
        <v>130.31</v>
      </c>
    </row>
    <row r="1094" spans="1:6" ht="15" customHeight="1" x14ac:dyDescent="0.3">
      <c r="A1094" t="s">
        <v>2647</v>
      </c>
      <c r="B1094" t="s">
        <v>2561</v>
      </c>
      <c r="C1094" t="s">
        <v>1340</v>
      </c>
      <c r="D1094" s="2" t="s">
        <v>207</v>
      </c>
      <c r="E1094" t="s">
        <v>206</v>
      </c>
      <c r="F1094" s="1">
        <v>116.32</v>
      </c>
    </row>
    <row r="1095" spans="1:6" ht="15" customHeight="1" x14ac:dyDescent="0.3">
      <c r="A1095" t="s">
        <v>2647</v>
      </c>
      <c r="B1095" t="s">
        <v>2561</v>
      </c>
      <c r="C1095" t="s">
        <v>1340</v>
      </c>
      <c r="D1095" s="2" t="s">
        <v>1356</v>
      </c>
      <c r="E1095" t="s">
        <v>1355</v>
      </c>
      <c r="F1095" s="1">
        <v>25</v>
      </c>
    </row>
    <row r="1096" spans="1:6" ht="15" customHeight="1" x14ac:dyDescent="0.3">
      <c r="A1096" t="s">
        <v>2647</v>
      </c>
      <c r="B1096" t="s">
        <v>2561</v>
      </c>
      <c r="C1096" t="s">
        <v>1340</v>
      </c>
      <c r="D1096" t="s">
        <v>1354</v>
      </c>
      <c r="E1096" t="s">
        <v>1353</v>
      </c>
      <c r="F1096" s="1">
        <v>31.67</v>
      </c>
    </row>
    <row r="1097" spans="1:6" ht="15" customHeight="1" x14ac:dyDescent="0.3">
      <c r="A1097" t="s">
        <v>2647</v>
      </c>
      <c r="B1097" t="s">
        <v>2561</v>
      </c>
      <c r="C1097" t="s">
        <v>1340</v>
      </c>
      <c r="D1097" t="s">
        <v>1352</v>
      </c>
      <c r="E1097" t="s">
        <v>1351</v>
      </c>
      <c r="F1097" s="1">
        <v>219.38</v>
      </c>
    </row>
    <row r="1098" spans="1:6" ht="15" customHeight="1" x14ac:dyDescent="0.3">
      <c r="A1098" t="s">
        <v>2647</v>
      </c>
      <c r="B1098" t="s">
        <v>2561</v>
      </c>
      <c r="C1098" t="s">
        <v>1340</v>
      </c>
      <c r="D1098" t="s">
        <v>1350</v>
      </c>
      <c r="E1098" t="s">
        <v>1349</v>
      </c>
      <c r="F1098" s="1">
        <v>69.790000000000006</v>
      </c>
    </row>
    <row r="1099" spans="1:6" ht="15" customHeight="1" x14ac:dyDescent="0.3">
      <c r="A1099" t="s">
        <v>2647</v>
      </c>
      <c r="B1099" t="s">
        <v>2561</v>
      </c>
      <c r="C1099" t="s">
        <v>1340</v>
      </c>
      <c r="D1099" s="2" t="s">
        <v>98</v>
      </c>
      <c r="E1099" t="s">
        <v>1348</v>
      </c>
      <c r="F1099" s="1">
        <v>317.20999999999998</v>
      </c>
    </row>
    <row r="1100" spans="1:6" ht="15" customHeight="1" x14ac:dyDescent="0.3">
      <c r="A1100" t="s">
        <v>2647</v>
      </c>
      <c r="B1100" t="s">
        <v>2561</v>
      </c>
      <c r="C1100" t="s">
        <v>1340</v>
      </c>
      <c r="D1100" t="s">
        <v>1347</v>
      </c>
      <c r="E1100" t="s">
        <v>1346</v>
      </c>
      <c r="F1100" s="1">
        <v>272.58999999999997</v>
      </c>
    </row>
    <row r="1101" spans="1:6" ht="15" customHeight="1" x14ac:dyDescent="0.3">
      <c r="A1101" t="s">
        <v>2647</v>
      </c>
      <c r="B1101" t="s">
        <v>2561</v>
      </c>
      <c r="C1101" t="s">
        <v>1340</v>
      </c>
      <c r="D1101" t="s">
        <v>1345</v>
      </c>
      <c r="E1101" t="s">
        <v>1344</v>
      </c>
      <c r="F1101" s="1">
        <v>240.02</v>
      </c>
    </row>
    <row r="1102" spans="1:6" ht="15" customHeight="1" x14ac:dyDescent="0.3">
      <c r="A1102" t="s">
        <v>2647</v>
      </c>
      <c r="B1102" t="s">
        <v>2561</v>
      </c>
      <c r="C1102" t="s">
        <v>1340</v>
      </c>
      <c r="D1102" s="2" t="s">
        <v>73</v>
      </c>
      <c r="E1102" t="s">
        <v>1341</v>
      </c>
      <c r="F1102" s="1">
        <v>5875.47</v>
      </c>
    </row>
    <row r="1103" spans="1:6" ht="15" customHeight="1" x14ac:dyDescent="0.3">
      <c r="A1103" t="s">
        <v>2647</v>
      </c>
      <c r="B1103" t="s">
        <v>2561</v>
      </c>
      <c r="C1103" t="s">
        <v>1340</v>
      </c>
      <c r="D1103" s="2" t="s">
        <v>1343</v>
      </c>
      <c r="E1103" t="s">
        <v>1342</v>
      </c>
      <c r="F1103" s="1">
        <v>384.28</v>
      </c>
    </row>
    <row r="1104" spans="1:6" ht="15" customHeight="1" x14ac:dyDescent="0.3">
      <c r="A1104" t="s">
        <v>2647</v>
      </c>
      <c r="B1104" t="s">
        <v>2561</v>
      </c>
      <c r="C1104" t="s">
        <v>1316</v>
      </c>
      <c r="D1104" s="2" t="s">
        <v>1339</v>
      </c>
      <c r="F1104" s="1">
        <v>128.5</v>
      </c>
    </row>
    <row r="1105" spans="1:6" ht="15" customHeight="1" x14ac:dyDescent="0.3">
      <c r="A1105" t="s">
        <v>2647</v>
      </c>
      <c r="B1105" t="s">
        <v>2561</v>
      </c>
      <c r="C1105" t="s">
        <v>1316</v>
      </c>
      <c r="D1105" s="2" t="s">
        <v>471</v>
      </c>
      <c r="F1105" s="1">
        <v>884.4</v>
      </c>
    </row>
    <row r="1106" spans="1:6" ht="15" customHeight="1" x14ac:dyDescent="0.3">
      <c r="A1106" t="s">
        <v>2647</v>
      </c>
      <c r="B1106" t="s">
        <v>2561</v>
      </c>
      <c r="C1106" t="s">
        <v>1316</v>
      </c>
      <c r="D1106" t="s">
        <v>1338</v>
      </c>
      <c r="E1106" t="s">
        <v>1337</v>
      </c>
      <c r="F1106" s="1">
        <v>589.05999999999995</v>
      </c>
    </row>
    <row r="1107" spans="1:6" ht="15" customHeight="1" x14ac:dyDescent="0.3">
      <c r="A1107" t="s">
        <v>2647</v>
      </c>
      <c r="B1107" t="s">
        <v>2561</v>
      </c>
      <c r="C1107" t="s">
        <v>1316</v>
      </c>
      <c r="D1107" t="s">
        <v>1336</v>
      </c>
      <c r="F1107" s="1">
        <v>9688.7999999999993</v>
      </c>
    </row>
    <row r="1108" spans="1:6" ht="15" customHeight="1" x14ac:dyDescent="0.3">
      <c r="A1108" t="s">
        <v>2647</v>
      </c>
      <c r="B1108" t="s">
        <v>2561</v>
      </c>
      <c r="C1108" t="s">
        <v>1316</v>
      </c>
      <c r="D1108" s="2" t="s">
        <v>57</v>
      </c>
      <c r="F1108" s="1">
        <v>502.3</v>
      </c>
    </row>
    <row r="1109" spans="1:6" ht="15" customHeight="1" x14ac:dyDescent="0.3">
      <c r="A1109" t="s">
        <v>2647</v>
      </c>
      <c r="B1109" t="s">
        <v>2561</v>
      </c>
      <c r="C1109" t="s">
        <v>1316</v>
      </c>
      <c r="D1109" s="2" t="s">
        <v>2632</v>
      </c>
      <c r="E1109" t="s">
        <v>1335</v>
      </c>
      <c r="F1109" s="1">
        <v>850.11</v>
      </c>
    </row>
    <row r="1110" spans="1:6" ht="15" customHeight="1" x14ac:dyDescent="0.3">
      <c r="A1110" t="s">
        <v>2647</v>
      </c>
      <c r="B1110" t="s">
        <v>2561</v>
      </c>
      <c r="C1110" t="s">
        <v>1316</v>
      </c>
      <c r="D1110" s="2" t="s">
        <v>2633</v>
      </c>
      <c r="E1110" t="s">
        <v>1335</v>
      </c>
      <c r="F1110" s="1">
        <v>928.35</v>
      </c>
    </row>
    <row r="1111" spans="1:6" ht="15" customHeight="1" x14ac:dyDescent="0.3">
      <c r="A1111" t="s">
        <v>2647</v>
      </c>
      <c r="B1111" t="s">
        <v>2561</v>
      </c>
      <c r="C1111" t="s">
        <v>1316</v>
      </c>
      <c r="D1111" t="s">
        <v>1334</v>
      </c>
      <c r="F1111" s="1">
        <v>35728.910000000003</v>
      </c>
    </row>
    <row r="1112" spans="1:6" ht="15" customHeight="1" x14ac:dyDescent="0.3">
      <c r="A1112" t="s">
        <v>2647</v>
      </c>
      <c r="B1112" t="s">
        <v>2561</v>
      </c>
      <c r="C1112" t="s">
        <v>1316</v>
      </c>
      <c r="D1112" t="s">
        <v>1333</v>
      </c>
      <c r="F1112" s="1">
        <v>139.84</v>
      </c>
    </row>
    <row r="1113" spans="1:6" ht="15" customHeight="1" x14ac:dyDescent="0.3">
      <c r="A1113" t="s">
        <v>2647</v>
      </c>
      <c r="B1113" t="s">
        <v>2561</v>
      </c>
      <c r="C1113" t="s">
        <v>1316</v>
      </c>
      <c r="D1113" s="2" t="s">
        <v>2588</v>
      </c>
      <c r="F1113" s="1">
        <v>4500</v>
      </c>
    </row>
    <row r="1114" spans="1:6" ht="15" customHeight="1" x14ac:dyDescent="0.3">
      <c r="A1114" t="s">
        <v>2647</v>
      </c>
      <c r="B1114" t="s">
        <v>2561</v>
      </c>
      <c r="C1114" t="s">
        <v>1316</v>
      </c>
      <c r="D1114" s="2" t="s">
        <v>1332</v>
      </c>
      <c r="E1114" t="s">
        <v>1331</v>
      </c>
      <c r="F1114" s="1">
        <v>1336.38</v>
      </c>
    </row>
    <row r="1115" spans="1:6" ht="15" customHeight="1" x14ac:dyDescent="0.3">
      <c r="A1115" t="s">
        <v>2647</v>
      </c>
      <c r="B1115" t="s">
        <v>2561</v>
      </c>
      <c r="C1115" t="s">
        <v>1316</v>
      </c>
      <c r="D1115" s="2" t="s">
        <v>1328</v>
      </c>
      <c r="F1115" s="1">
        <v>1512.42</v>
      </c>
    </row>
    <row r="1116" spans="1:6" ht="15" customHeight="1" x14ac:dyDescent="0.3">
      <c r="A1116" t="s">
        <v>2647</v>
      </c>
      <c r="B1116" t="s">
        <v>2561</v>
      </c>
      <c r="C1116" t="s">
        <v>1316</v>
      </c>
      <c r="D1116" t="s">
        <v>1327</v>
      </c>
      <c r="F1116" s="1">
        <v>1663.2</v>
      </c>
    </row>
    <row r="1117" spans="1:6" ht="15" customHeight="1" x14ac:dyDescent="0.3">
      <c r="A1117" t="s">
        <v>2647</v>
      </c>
      <c r="B1117" t="s">
        <v>2561</v>
      </c>
      <c r="C1117" t="s">
        <v>1316</v>
      </c>
      <c r="D1117" t="s">
        <v>1330</v>
      </c>
      <c r="E1117" t="s">
        <v>1329</v>
      </c>
      <c r="F1117" s="1">
        <v>30.03</v>
      </c>
    </row>
    <row r="1118" spans="1:6" ht="15" customHeight="1" x14ac:dyDescent="0.3">
      <c r="A1118" t="s">
        <v>2647</v>
      </c>
      <c r="B1118" t="s">
        <v>2561</v>
      </c>
      <c r="C1118" t="s">
        <v>1316</v>
      </c>
      <c r="D1118" t="s">
        <v>1326</v>
      </c>
      <c r="E1118" t="s">
        <v>1325</v>
      </c>
      <c r="F1118" s="1">
        <v>76.760000000000005</v>
      </c>
    </row>
    <row r="1119" spans="1:6" ht="15" customHeight="1" x14ac:dyDescent="0.3">
      <c r="A1119" t="s">
        <v>2647</v>
      </c>
      <c r="B1119" t="s">
        <v>2561</v>
      </c>
      <c r="C1119" t="s">
        <v>1316</v>
      </c>
      <c r="D1119" s="2" t="s">
        <v>50</v>
      </c>
      <c r="E1119" t="s">
        <v>49</v>
      </c>
      <c r="F1119" s="1">
        <v>217.04</v>
      </c>
    </row>
    <row r="1120" spans="1:6" ht="15" customHeight="1" x14ac:dyDescent="0.3">
      <c r="A1120" t="s">
        <v>2647</v>
      </c>
      <c r="B1120" t="s">
        <v>2561</v>
      </c>
      <c r="C1120" t="s">
        <v>1316</v>
      </c>
      <c r="D1120" s="2" t="s">
        <v>1324</v>
      </c>
      <c r="F1120" s="1">
        <v>5000</v>
      </c>
    </row>
    <row r="1121" spans="1:6" ht="15" customHeight="1" x14ac:dyDescent="0.3">
      <c r="A1121" t="s">
        <v>2647</v>
      </c>
      <c r="B1121" t="s">
        <v>2561</v>
      </c>
      <c r="C1121" t="s">
        <v>1316</v>
      </c>
      <c r="D1121" t="s">
        <v>1323</v>
      </c>
      <c r="F1121" s="1">
        <v>46242</v>
      </c>
    </row>
    <row r="1122" spans="1:6" ht="15" customHeight="1" x14ac:dyDescent="0.3">
      <c r="A1122" t="s">
        <v>2647</v>
      </c>
      <c r="B1122" t="s">
        <v>2561</v>
      </c>
      <c r="C1122" t="s">
        <v>1316</v>
      </c>
      <c r="D1122" t="s">
        <v>1322</v>
      </c>
      <c r="F1122" s="1">
        <v>192.27</v>
      </c>
    </row>
    <row r="1123" spans="1:6" ht="15" customHeight="1" x14ac:dyDescent="0.3">
      <c r="A1123" t="s">
        <v>2647</v>
      </c>
      <c r="B1123" t="s">
        <v>2561</v>
      </c>
      <c r="C1123" t="s">
        <v>1316</v>
      </c>
      <c r="D1123" t="s">
        <v>1320</v>
      </c>
      <c r="E1123" t="s">
        <v>1321</v>
      </c>
      <c r="F1123" s="1">
        <v>200.08</v>
      </c>
    </row>
    <row r="1124" spans="1:6" ht="15" customHeight="1" x14ac:dyDescent="0.3">
      <c r="A1124" t="s">
        <v>2647</v>
      </c>
      <c r="B1124" t="s">
        <v>2561</v>
      </c>
      <c r="C1124" t="s">
        <v>1316</v>
      </c>
      <c r="D1124" t="s">
        <v>1319</v>
      </c>
      <c r="F1124" s="1">
        <v>648.9</v>
      </c>
    </row>
    <row r="1125" spans="1:6" ht="15" customHeight="1" x14ac:dyDescent="0.3">
      <c r="A1125" t="s">
        <v>2647</v>
      </c>
      <c r="B1125" t="s">
        <v>2561</v>
      </c>
      <c r="C1125" t="s">
        <v>1316</v>
      </c>
      <c r="D1125" t="s">
        <v>1318</v>
      </c>
      <c r="E1125" t="s">
        <v>1317</v>
      </c>
      <c r="F1125" s="1">
        <v>51.04</v>
      </c>
    </row>
    <row r="1126" spans="1:6" ht="15" customHeight="1" x14ac:dyDescent="0.3">
      <c r="A1126" t="s">
        <v>2647</v>
      </c>
      <c r="B1126" t="s">
        <v>2561</v>
      </c>
      <c r="C1126" t="s">
        <v>1314</v>
      </c>
      <c r="D1126" t="s">
        <v>1315</v>
      </c>
      <c r="F1126" s="1">
        <v>1331.94</v>
      </c>
    </row>
    <row r="1127" spans="1:6" ht="15" customHeight="1" x14ac:dyDescent="0.3">
      <c r="A1127" t="s">
        <v>2647</v>
      </c>
      <c r="B1127" t="s">
        <v>2561</v>
      </c>
      <c r="C1127" t="s">
        <v>1314</v>
      </c>
      <c r="D1127" s="2" t="s">
        <v>508</v>
      </c>
      <c r="F1127" s="1">
        <v>1355.03</v>
      </c>
    </row>
    <row r="1128" spans="1:6" ht="15" customHeight="1" x14ac:dyDescent="0.3">
      <c r="A1128" t="s">
        <v>2647</v>
      </c>
      <c r="B1128" t="s">
        <v>2561</v>
      </c>
      <c r="C1128" t="s">
        <v>789</v>
      </c>
      <c r="D1128" t="s">
        <v>828</v>
      </c>
      <c r="E1128" t="s">
        <v>827</v>
      </c>
      <c r="F1128" s="1">
        <v>69.27</v>
      </c>
    </row>
    <row r="1129" spans="1:6" ht="15" customHeight="1" x14ac:dyDescent="0.3">
      <c r="A1129" t="s">
        <v>2647</v>
      </c>
      <c r="B1129" t="s">
        <v>2561</v>
      </c>
      <c r="C1129" t="s">
        <v>789</v>
      </c>
      <c r="D1129" t="s">
        <v>826</v>
      </c>
      <c r="E1129" t="s">
        <v>825</v>
      </c>
      <c r="F1129" s="1">
        <v>121</v>
      </c>
    </row>
    <row r="1130" spans="1:6" ht="15" customHeight="1" x14ac:dyDescent="0.3">
      <c r="A1130" t="s">
        <v>2647</v>
      </c>
      <c r="B1130" t="s">
        <v>2561</v>
      </c>
      <c r="C1130" t="s">
        <v>789</v>
      </c>
      <c r="D1130" t="s">
        <v>824</v>
      </c>
      <c r="E1130" t="s">
        <v>823</v>
      </c>
      <c r="F1130" s="1">
        <v>252.65</v>
      </c>
    </row>
    <row r="1131" spans="1:6" ht="15" customHeight="1" x14ac:dyDescent="0.3">
      <c r="A1131" t="s">
        <v>2647</v>
      </c>
      <c r="B1131" t="s">
        <v>2561</v>
      </c>
      <c r="C1131" t="s">
        <v>789</v>
      </c>
      <c r="D1131" t="s">
        <v>822</v>
      </c>
      <c r="E1131" t="s">
        <v>821</v>
      </c>
      <c r="F1131" s="1">
        <v>425.52</v>
      </c>
    </row>
    <row r="1132" spans="1:6" ht="15" customHeight="1" x14ac:dyDescent="0.3">
      <c r="A1132" t="s">
        <v>2647</v>
      </c>
      <c r="B1132" t="s">
        <v>2561</v>
      </c>
      <c r="C1132" t="s">
        <v>789</v>
      </c>
      <c r="D1132" t="s">
        <v>820</v>
      </c>
      <c r="E1132" t="s">
        <v>819</v>
      </c>
      <c r="F1132" s="1">
        <v>199.45</v>
      </c>
    </row>
    <row r="1133" spans="1:6" ht="15" customHeight="1" x14ac:dyDescent="0.3">
      <c r="A1133" t="s">
        <v>2647</v>
      </c>
      <c r="B1133" t="s">
        <v>2561</v>
      </c>
      <c r="C1133" t="s">
        <v>789</v>
      </c>
      <c r="D1133" t="s">
        <v>818</v>
      </c>
      <c r="E1133" t="s">
        <v>817</v>
      </c>
      <c r="F1133" s="1">
        <v>99.73</v>
      </c>
    </row>
    <row r="1134" spans="1:6" ht="15" customHeight="1" x14ac:dyDescent="0.3">
      <c r="A1134" t="s">
        <v>2647</v>
      </c>
      <c r="B1134" t="s">
        <v>2561</v>
      </c>
      <c r="C1134" t="s">
        <v>789</v>
      </c>
      <c r="D1134" t="s">
        <v>816</v>
      </c>
      <c r="E1134" t="s">
        <v>815</v>
      </c>
      <c r="F1134" s="1">
        <v>67.510000000000005</v>
      </c>
    </row>
    <row r="1135" spans="1:6" ht="15" customHeight="1" x14ac:dyDescent="0.3">
      <c r="A1135" t="s">
        <v>2647</v>
      </c>
      <c r="B1135" t="s">
        <v>2561</v>
      </c>
      <c r="C1135" t="s">
        <v>789</v>
      </c>
      <c r="D1135" t="s">
        <v>814</v>
      </c>
      <c r="E1135" t="s">
        <v>813</v>
      </c>
      <c r="F1135" s="1">
        <v>123.66</v>
      </c>
    </row>
    <row r="1136" spans="1:6" ht="15" customHeight="1" x14ac:dyDescent="0.3">
      <c r="A1136" t="s">
        <v>2647</v>
      </c>
      <c r="B1136" t="s">
        <v>2561</v>
      </c>
      <c r="C1136" t="s">
        <v>789</v>
      </c>
      <c r="D1136" t="s">
        <v>812</v>
      </c>
      <c r="E1136" t="s">
        <v>811</v>
      </c>
      <c r="F1136" s="1">
        <v>83.77</v>
      </c>
    </row>
    <row r="1137" spans="1:6" ht="15" customHeight="1" x14ac:dyDescent="0.3">
      <c r="A1137" t="s">
        <v>2647</v>
      </c>
      <c r="B1137" t="s">
        <v>2561</v>
      </c>
      <c r="C1137" t="s">
        <v>789</v>
      </c>
      <c r="D1137" t="s">
        <v>810</v>
      </c>
      <c r="E1137" t="s">
        <v>809</v>
      </c>
      <c r="F1137" s="1">
        <v>123.66</v>
      </c>
    </row>
    <row r="1138" spans="1:6" ht="15" customHeight="1" x14ac:dyDescent="0.3">
      <c r="A1138" t="s">
        <v>2647</v>
      </c>
      <c r="B1138" t="s">
        <v>2561</v>
      </c>
      <c r="C1138" t="s">
        <v>789</v>
      </c>
      <c r="D1138" t="s">
        <v>808</v>
      </c>
      <c r="E1138" t="s">
        <v>807</v>
      </c>
      <c r="F1138" s="1">
        <v>212.76</v>
      </c>
    </row>
    <row r="1139" spans="1:6" ht="15" customHeight="1" x14ac:dyDescent="0.3">
      <c r="A1139" t="s">
        <v>2647</v>
      </c>
      <c r="B1139" t="s">
        <v>2561</v>
      </c>
      <c r="C1139" t="s">
        <v>789</v>
      </c>
      <c r="D1139" t="s">
        <v>806</v>
      </c>
      <c r="E1139" t="s">
        <v>805</v>
      </c>
      <c r="F1139" s="1">
        <v>1081.67</v>
      </c>
    </row>
    <row r="1140" spans="1:6" ht="15" customHeight="1" x14ac:dyDescent="0.3">
      <c r="A1140" t="s">
        <v>2647</v>
      </c>
      <c r="B1140" t="s">
        <v>2561</v>
      </c>
      <c r="C1140" t="s">
        <v>789</v>
      </c>
      <c r="D1140" t="s">
        <v>804</v>
      </c>
      <c r="E1140" t="s">
        <v>803</v>
      </c>
      <c r="F1140" s="1">
        <v>1199.3900000000001</v>
      </c>
    </row>
    <row r="1141" spans="1:6" ht="15" customHeight="1" x14ac:dyDescent="0.3">
      <c r="A1141" t="s">
        <v>2647</v>
      </c>
      <c r="B1141" t="s">
        <v>2561</v>
      </c>
      <c r="C1141" t="s">
        <v>789</v>
      </c>
      <c r="D1141" t="s">
        <v>800</v>
      </c>
      <c r="E1141" t="s">
        <v>799</v>
      </c>
      <c r="F1141" s="1">
        <v>103.96</v>
      </c>
    </row>
    <row r="1142" spans="1:6" ht="15" customHeight="1" x14ac:dyDescent="0.3">
      <c r="A1142" t="s">
        <v>2647</v>
      </c>
      <c r="B1142" t="s">
        <v>2561</v>
      </c>
      <c r="C1142" t="s">
        <v>789</v>
      </c>
      <c r="D1142" t="s">
        <v>798</v>
      </c>
      <c r="E1142" t="s">
        <v>797</v>
      </c>
      <c r="F1142" s="1">
        <v>69.099999999999994</v>
      </c>
    </row>
    <row r="1143" spans="1:6" ht="15" customHeight="1" x14ac:dyDescent="0.3">
      <c r="A1143" t="s">
        <v>2647</v>
      </c>
      <c r="B1143" t="s">
        <v>2561</v>
      </c>
      <c r="C1143" t="s">
        <v>789</v>
      </c>
      <c r="D1143" t="s">
        <v>796</v>
      </c>
      <c r="E1143" t="s">
        <v>795</v>
      </c>
      <c r="F1143" s="1">
        <v>115.68</v>
      </c>
    </row>
    <row r="1144" spans="1:6" ht="15" customHeight="1" x14ac:dyDescent="0.3">
      <c r="A1144" t="s">
        <v>2647</v>
      </c>
      <c r="B1144" t="s">
        <v>2561</v>
      </c>
      <c r="C1144" t="s">
        <v>789</v>
      </c>
      <c r="D1144" t="s">
        <v>794</v>
      </c>
      <c r="E1144" t="s">
        <v>793</v>
      </c>
      <c r="F1144" s="1">
        <v>247.54</v>
      </c>
    </row>
    <row r="1145" spans="1:6" ht="15" customHeight="1" x14ac:dyDescent="0.3">
      <c r="A1145" t="s">
        <v>2647</v>
      </c>
      <c r="B1145" t="s">
        <v>2561</v>
      </c>
      <c r="C1145" t="s">
        <v>789</v>
      </c>
      <c r="D1145" t="s">
        <v>791</v>
      </c>
      <c r="E1145" t="s">
        <v>790</v>
      </c>
      <c r="F1145" s="1">
        <v>20.76</v>
      </c>
    </row>
    <row r="1146" spans="1:6" ht="15" customHeight="1" x14ac:dyDescent="0.3">
      <c r="A1146" t="s">
        <v>2647</v>
      </c>
      <c r="B1146" t="s">
        <v>2561</v>
      </c>
      <c r="C1146" t="s">
        <v>789</v>
      </c>
      <c r="D1146" t="s">
        <v>2642</v>
      </c>
      <c r="E1146" t="s">
        <v>792</v>
      </c>
      <c r="F1146" s="1">
        <v>69.88</v>
      </c>
    </row>
    <row r="1147" spans="1:6" ht="15" customHeight="1" x14ac:dyDescent="0.3">
      <c r="A1147" t="s">
        <v>2647</v>
      </c>
      <c r="B1147" t="s">
        <v>2561</v>
      </c>
      <c r="C1147" t="s">
        <v>789</v>
      </c>
      <c r="D1147" t="s">
        <v>802</v>
      </c>
      <c r="E1147" t="s">
        <v>801</v>
      </c>
      <c r="F1147" s="1">
        <v>258.19</v>
      </c>
    </row>
    <row r="1148" spans="1:6" ht="15" customHeight="1" x14ac:dyDescent="0.3">
      <c r="A1148" t="s">
        <v>2647</v>
      </c>
      <c r="B1148" t="s">
        <v>2561</v>
      </c>
      <c r="C1148" t="s">
        <v>784</v>
      </c>
      <c r="D1148" t="s">
        <v>788</v>
      </c>
      <c r="E1148" t="s">
        <v>787</v>
      </c>
      <c r="F1148" s="1">
        <v>245.02</v>
      </c>
    </row>
    <row r="1149" spans="1:6" ht="15" customHeight="1" x14ac:dyDescent="0.3">
      <c r="A1149" t="s">
        <v>2647</v>
      </c>
      <c r="B1149" t="s">
        <v>2561</v>
      </c>
      <c r="C1149" t="s">
        <v>784</v>
      </c>
      <c r="D1149" t="s">
        <v>786</v>
      </c>
      <c r="E1149" t="s">
        <v>785</v>
      </c>
      <c r="F1149" s="1">
        <v>156.22</v>
      </c>
    </row>
    <row r="1150" spans="1:6" ht="15" customHeight="1" x14ac:dyDescent="0.3">
      <c r="A1150" t="s">
        <v>2647</v>
      </c>
      <c r="B1150" t="s">
        <v>2538</v>
      </c>
      <c r="C1150" t="s">
        <v>1379</v>
      </c>
      <c r="D1150" s="2" t="s">
        <v>1404</v>
      </c>
      <c r="F1150" s="1">
        <v>4686.09</v>
      </c>
    </row>
    <row r="1151" spans="1:6" ht="15" customHeight="1" x14ac:dyDescent="0.3">
      <c r="A1151" t="s">
        <v>2647</v>
      </c>
      <c r="B1151" t="s">
        <v>2538</v>
      </c>
      <c r="C1151" t="s">
        <v>1379</v>
      </c>
      <c r="D1151" t="s">
        <v>1381</v>
      </c>
      <c r="E1151" t="s">
        <v>1380</v>
      </c>
      <c r="F1151" s="1">
        <v>131.84</v>
      </c>
    </row>
    <row r="1152" spans="1:6" ht="15" customHeight="1" x14ac:dyDescent="0.3">
      <c r="A1152" t="s">
        <v>2647</v>
      </c>
      <c r="B1152" t="s">
        <v>2538</v>
      </c>
      <c r="C1152" t="s">
        <v>1379</v>
      </c>
      <c r="D1152" t="s">
        <v>1403</v>
      </c>
      <c r="E1152" t="s">
        <v>1402</v>
      </c>
      <c r="F1152" s="1">
        <v>64.19</v>
      </c>
    </row>
    <row r="1153" spans="1:6" ht="15" customHeight="1" x14ac:dyDescent="0.3">
      <c r="A1153" t="s">
        <v>2647</v>
      </c>
      <c r="B1153" t="s">
        <v>2538</v>
      </c>
      <c r="C1153" t="s">
        <v>1379</v>
      </c>
      <c r="D1153" t="s">
        <v>1401</v>
      </c>
      <c r="E1153" t="s">
        <v>1400</v>
      </c>
      <c r="F1153" s="1">
        <v>318.23</v>
      </c>
    </row>
    <row r="1154" spans="1:6" ht="15" customHeight="1" x14ac:dyDescent="0.3">
      <c r="A1154" t="s">
        <v>2647</v>
      </c>
      <c r="B1154" t="s">
        <v>2538</v>
      </c>
      <c r="C1154" t="s">
        <v>1379</v>
      </c>
      <c r="D1154" t="s">
        <v>1397</v>
      </c>
      <c r="E1154" t="s">
        <v>1396</v>
      </c>
      <c r="F1154" s="1">
        <v>196.8</v>
      </c>
    </row>
    <row r="1155" spans="1:6" ht="15" customHeight="1" x14ac:dyDescent="0.3">
      <c r="A1155" t="s">
        <v>2647</v>
      </c>
      <c r="B1155" t="s">
        <v>2538</v>
      </c>
      <c r="C1155" t="s">
        <v>1379</v>
      </c>
      <c r="D1155" t="s">
        <v>1399</v>
      </c>
      <c r="E1155" t="s">
        <v>1398</v>
      </c>
      <c r="F1155" s="1">
        <v>49.05</v>
      </c>
    </row>
    <row r="1156" spans="1:6" ht="15" customHeight="1" x14ac:dyDescent="0.3">
      <c r="A1156" t="s">
        <v>2647</v>
      </c>
      <c r="B1156" t="s">
        <v>2538</v>
      </c>
      <c r="C1156" t="s">
        <v>1379</v>
      </c>
      <c r="D1156" t="s">
        <v>1395</v>
      </c>
      <c r="E1156" t="s">
        <v>1394</v>
      </c>
      <c r="F1156" s="1">
        <v>156.85</v>
      </c>
    </row>
    <row r="1157" spans="1:6" ht="15" customHeight="1" x14ac:dyDescent="0.3">
      <c r="A1157" t="s">
        <v>2647</v>
      </c>
      <c r="B1157" t="s">
        <v>2538</v>
      </c>
      <c r="C1157" t="s">
        <v>1379</v>
      </c>
      <c r="D1157" t="s">
        <v>1393</v>
      </c>
      <c r="E1157" t="s">
        <v>1392</v>
      </c>
      <c r="F1157" s="1">
        <v>301.2</v>
      </c>
    </row>
    <row r="1158" spans="1:6" ht="15" customHeight="1" x14ac:dyDescent="0.3">
      <c r="A1158" t="s">
        <v>2647</v>
      </c>
      <c r="B1158" t="s">
        <v>2538</v>
      </c>
      <c r="C1158" t="s">
        <v>1379</v>
      </c>
      <c r="D1158" t="s">
        <v>1389</v>
      </c>
      <c r="E1158" t="s">
        <v>1388</v>
      </c>
      <c r="F1158" s="1">
        <v>59.21</v>
      </c>
    </row>
    <row r="1159" spans="1:6" ht="15" customHeight="1" x14ac:dyDescent="0.3">
      <c r="A1159" t="s">
        <v>2647</v>
      </c>
      <c r="B1159" t="s">
        <v>2538</v>
      </c>
      <c r="C1159" t="s">
        <v>1379</v>
      </c>
      <c r="D1159" t="s">
        <v>1391</v>
      </c>
      <c r="E1159" t="s">
        <v>1390</v>
      </c>
      <c r="F1159" s="1">
        <v>207.42</v>
      </c>
    </row>
    <row r="1160" spans="1:6" ht="15" customHeight="1" x14ac:dyDescent="0.3">
      <c r="A1160" t="s">
        <v>2647</v>
      </c>
      <c r="B1160" t="s">
        <v>2538</v>
      </c>
      <c r="C1160" t="s">
        <v>1379</v>
      </c>
      <c r="D1160" t="s">
        <v>1387</v>
      </c>
      <c r="E1160" t="s">
        <v>1386</v>
      </c>
      <c r="F1160" s="1">
        <v>55.77</v>
      </c>
    </row>
    <row r="1161" spans="1:6" ht="15" customHeight="1" x14ac:dyDescent="0.3">
      <c r="A1161" t="s">
        <v>2647</v>
      </c>
      <c r="B1161" t="s">
        <v>2538</v>
      </c>
      <c r="C1161" t="s">
        <v>1379</v>
      </c>
      <c r="D1161" t="s">
        <v>1385</v>
      </c>
      <c r="E1161" t="s">
        <v>1384</v>
      </c>
      <c r="F1161" s="1">
        <v>355.03</v>
      </c>
    </row>
    <row r="1162" spans="1:6" ht="15" customHeight="1" x14ac:dyDescent="0.3">
      <c r="A1162" t="s">
        <v>2647</v>
      </c>
      <c r="B1162" t="s">
        <v>2538</v>
      </c>
      <c r="C1162" t="s">
        <v>1379</v>
      </c>
      <c r="D1162" t="s">
        <v>1383</v>
      </c>
      <c r="E1162" t="s">
        <v>1382</v>
      </c>
      <c r="F1162" s="1">
        <v>57.48</v>
      </c>
    </row>
    <row r="1163" spans="1:6" ht="15" customHeight="1" x14ac:dyDescent="0.3">
      <c r="A1163" t="s">
        <v>2647</v>
      </c>
      <c r="B1163" t="s">
        <v>2538</v>
      </c>
      <c r="C1163" t="s">
        <v>1377</v>
      </c>
      <c r="D1163" s="2" t="s">
        <v>744</v>
      </c>
      <c r="E1163" t="s">
        <v>745</v>
      </c>
      <c r="F1163" s="1">
        <v>1091.4000000000001</v>
      </c>
    </row>
    <row r="1164" spans="1:6" ht="15" customHeight="1" x14ac:dyDescent="0.3">
      <c r="A1164" t="s">
        <v>2647</v>
      </c>
      <c r="B1164" t="s">
        <v>2538</v>
      </c>
      <c r="C1164" t="s">
        <v>1377</v>
      </c>
      <c r="D1164" t="s">
        <v>1378</v>
      </c>
      <c r="F1164" s="1">
        <v>120.24</v>
      </c>
    </row>
    <row r="1165" spans="1:6" ht="15" customHeight="1" x14ac:dyDescent="0.3">
      <c r="A1165" t="s">
        <v>2647</v>
      </c>
      <c r="B1165" t="s">
        <v>2538</v>
      </c>
      <c r="C1165" t="s">
        <v>1372</v>
      </c>
      <c r="D1165" t="s">
        <v>1376</v>
      </c>
      <c r="F1165" s="1">
        <v>3028.41</v>
      </c>
    </row>
    <row r="1166" spans="1:6" ht="15" customHeight="1" x14ac:dyDescent="0.3">
      <c r="A1166" t="s">
        <v>2647</v>
      </c>
      <c r="B1166" t="s">
        <v>2538</v>
      </c>
      <c r="C1166" t="s">
        <v>1372</v>
      </c>
      <c r="D1166" t="s">
        <v>1375</v>
      </c>
      <c r="F1166" s="1">
        <v>1301.8499999999999</v>
      </c>
    </row>
    <row r="1167" spans="1:6" ht="15" customHeight="1" x14ac:dyDescent="0.3">
      <c r="A1167" t="s">
        <v>2647</v>
      </c>
      <c r="B1167" t="s">
        <v>2538</v>
      </c>
      <c r="C1167" t="s">
        <v>1372</v>
      </c>
      <c r="D1167" t="s">
        <v>1374</v>
      </c>
      <c r="F1167" s="1">
        <v>12849.61</v>
      </c>
    </row>
    <row r="1168" spans="1:6" ht="15" customHeight="1" x14ac:dyDescent="0.3">
      <c r="A1168" t="s">
        <v>2647</v>
      </c>
      <c r="B1168" t="s">
        <v>2538</v>
      </c>
      <c r="C1168" t="s">
        <v>1372</v>
      </c>
      <c r="D1168" t="s">
        <v>1373</v>
      </c>
      <c r="F1168" s="1">
        <v>554.4</v>
      </c>
    </row>
    <row r="1169" spans="1:6" ht="15" customHeight="1" x14ac:dyDescent="0.3">
      <c r="A1169" t="s">
        <v>2647</v>
      </c>
      <c r="B1169" t="s">
        <v>2663</v>
      </c>
      <c r="C1169" t="s">
        <v>1366</v>
      </c>
      <c r="D1169" t="s">
        <v>1371</v>
      </c>
      <c r="E1169" t="s">
        <v>1370</v>
      </c>
      <c r="F1169" s="1">
        <v>179.75</v>
      </c>
    </row>
    <row r="1170" spans="1:6" ht="15" customHeight="1" x14ac:dyDescent="0.3">
      <c r="A1170" t="s">
        <v>2647</v>
      </c>
      <c r="B1170" t="s">
        <v>2663</v>
      </c>
      <c r="C1170" t="s">
        <v>1366</v>
      </c>
      <c r="D1170" t="s">
        <v>1369</v>
      </c>
      <c r="E1170" t="s">
        <v>1368</v>
      </c>
      <c r="F1170" s="1">
        <v>99.73</v>
      </c>
    </row>
    <row r="1171" spans="1:6" ht="15" customHeight="1" x14ac:dyDescent="0.3">
      <c r="A1171" t="s">
        <v>2647</v>
      </c>
      <c r="B1171" t="s">
        <v>2663</v>
      </c>
      <c r="C1171" t="s">
        <v>1366</v>
      </c>
      <c r="D1171" t="s">
        <v>1367</v>
      </c>
      <c r="F1171" s="1">
        <v>279.24</v>
      </c>
    </row>
    <row r="1172" spans="1:6" ht="15" customHeight="1" x14ac:dyDescent="0.3">
      <c r="A1172" t="s">
        <v>2647</v>
      </c>
      <c r="B1172" t="s">
        <v>2570</v>
      </c>
      <c r="C1172" t="s">
        <v>731</v>
      </c>
      <c r="D1172" t="s">
        <v>732</v>
      </c>
      <c r="F1172" s="1">
        <v>164.49</v>
      </c>
    </row>
    <row r="1173" spans="1:6" ht="15" customHeight="1" x14ac:dyDescent="0.3">
      <c r="A1173" t="s">
        <v>2647</v>
      </c>
      <c r="B1173" t="s">
        <v>2570</v>
      </c>
      <c r="C1173" t="s">
        <v>728</v>
      </c>
      <c r="D1173" t="s">
        <v>730</v>
      </c>
      <c r="F1173" s="1">
        <v>3885</v>
      </c>
    </row>
    <row r="1174" spans="1:6" ht="15" customHeight="1" x14ac:dyDescent="0.3">
      <c r="A1174" t="s">
        <v>2647</v>
      </c>
      <c r="B1174" t="s">
        <v>2570</v>
      </c>
      <c r="C1174" t="s">
        <v>728</v>
      </c>
      <c r="D1174" t="s">
        <v>729</v>
      </c>
      <c r="F1174" s="1">
        <v>694.27</v>
      </c>
    </row>
    <row r="1175" spans="1:6" ht="15" customHeight="1" x14ac:dyDescent="0.3">
      <c r="A1175" t="s">
        <v>2647</v>
      </c>
      <c r="B1175" t="s">
        <v>2570</v>
      </c>
      <c r="C1175" t="s">
        <v>728</v>
      </c>
      <c r="D1175" s="2" t="s">
        <v>12</v>
      </c>
      <c r="F1175" s="1">
        <v>3622.5</v>
      </c>
    </row>
    <row r="1176" spans="1:6" ht="15" customHeight="1" x14ac:dyDescent="0.3">
      <c r="A1176" t="s">
        <v>2647</v>
      </c>
      <c r="B1176" t="s">
        <v>2662</v>
      </c>
      <c r="C1176" t="s">
        <v>1232</v>
      </c>
      <c r="D1176" s="2" t="s">
        <v>1243</v>
      </c>
      <c r="F1176" s="1">
        <v>564</v>
      </c>
    </row>
    <row r="1177" spans="1:6" ht="15" customHeight="1" x14ac:dyDescent="0.3">
      <c r="A1177" t="s">
        <v>2647</v>
      </c>
      <c r="B1177" t="s">
        <v>2662</v>
      </c>
      <c r="C1177" t="s">
        <v>1232</v>
      </c>
      <c r="D1177" s="2" t="s">
        <v>2653</v>
      </c>
      <c r="F1177" s="1">
        <v>974.16</v>
      </c>
    </row>
    <row r="1178" spans="1:6" ht="15" customHeight="1" x14ac:dyDescent="0.3">
      <c r="A1178" t="s">
        <v>2647</v>
      </c>
      <c r="B1178" t="s">
        <v>2662</v>
      </c>
      <c r="C1178" t="s">
        <v>1232</v>
      </c>
      <c r="D1178" t="s">
        <v>1242</v>
      </c>
      <c r="F1178" s="1">
        <v>26824.98</v>
      </c>
    </row>
    <row r="1179" spans="1:6" ht="15" customHeight="1" x14ac:dyDescent="0.3">
      <c r="A1179" t="s">
        <v>2647</v>
      </c>
      <c r="B1179" t="s">
        <v>2662</v>
      </c>
      <c r="C1179" t="s">
        <v>1232</v>
      </c>
      <c r="D1179" s="2" t="s">
        <v>1241</v>
      </c>
      <c r="F1179" s="1">
        <v>2121.46</v>
      </c>
    </row>
    <row r="1180" spans="1:6" ht="15" customHeight="1" x14ac:dyDescent="0.3">
      <c r="A1180" t="s">
        <v>2647</v>
      </c>
      <c r="B1180" t="s">
        <v>2662</v>
      </c>
      <c r="C1180" t="s">
        <v>1232</v>
      </c>
      <c r="D1180" s="2" t="s">
        <v>2652</v>
      </c>
      <c r="F1180" s="1">
        <v>2289</v>
      </c>
    </row>
    <row r="1181" spans="1:6" ht="15" customHeight="1" x14ac:dyDescent="0.3">
      <c r="A1181" t="s">
        <v>2647</v>
      </c>
      <c r="B1181" t="s">
        <v>2662</v>
      </c>
      <c r="C1181" t="s">
        <v>1232</v>
      </c>
      <c r="D1181" s="2" t="s">
        <v>2654</v>
      </c>
      <c r="F1181" s="1">
        <v>352.8</v>
      </c>
    </row>
    <row r="1182" spans="1:6" ht="15" customHeight="1" x14ac:dyDescent="0.3">
      <c r="A1182" t="s">
        <v>2647</v>
      </c>
      <c r="B1182" t="s">
        <v>2662</v>
      </c>
      <c r="C1182" t="s">
        <v>1232</v>
      </c>
      <c r="D1182" s="2" t="s">
        <v>2655</v>
      </c>
      <c r="F1182" s="1">
        <v>352.8</v>
      </c>
    </row>
    <row r="1183" spans="1:6" ht="15" customHeight="1" x14ac:dyDescent="0.3">
      <c r="A1183" t="s">
        <v>2647</v>
      </c>
      <c r="B1183" t="s">
        <v>2662</v>
      </c>
      <c r="C1183" t="s">
        <v>1232</v>
      </c>
      <c r="D1183" s="2" t="s">
        <v>1240</v>
      </c>
      <c r="F1183" s="1">
        <v>2316.4299999999998</v>
      </c>
    </row>
    <row r="1184" spans="1:6" ht="15" customHeight="1" x14ac:dyDescent="0.3">
      <c r="A1184" t="s">
        <v>2647</v>
      </c>
      <c r="B1184" t="s">
        <v>2662</v>
      </c>
      <c r="C1184" t="s">
        <v>1232</v>
      </c>
      <c r="D1184" t="s">
        <v>1239</v>
      </c>
      <c r="F1184" s="1">
        <v>17325</v>
      </c>
    </row>
    <row r="1185" spans="1:6" ht="15" customHeight="1" x14ac:dyDescent="0.3">
      <c r="A1185" t="s">
        <v>2647</v>
      </c>
      <c r="B1185" t="s">
        <v>2662</v>
      </c>
      <c r="C1185" t="s">
        <v>1232</v>
      </c>
      <c r="D1185" s="2" t="s">
        <v>2656</v>
      </c>
      <c r="E1185" t="s">
        <v>82</v>
      </c>
      <c r="F1185" s="1">
        <v>600.54999999999995</v>
      </c>
    </row>
    <row r="1186" spans="1:6" ht="15" customHeight="1" x14ac:dyDescent="0.3">
      <c r="A1186" t="s">
        <v>2647</v>
      </c>
      <c r="B1186" t="s">
        <v>2662</v>
      </c>
      <c r="C1186" t="s">
        <v>1232</v>
      </c>
      <c r="D1186" s="2" t="s">
        <v>2657</v>
      </c>
      <c r="E1186" t="s">
        <v>82</v>
      </c>
      <c r="F1186" s="1">
        <v>723.42</v>
      </c>
    </row>
    <row r="1187" spans="1:6" ht="15" customHeight="1" x14ac:dyDescent="0.3">
      <c r="A1187" t="s">
        <v>2647</v>
      </c>
      <c r="B1187" t="s">
        <v>2662</v>
      </c>
      <c r="C1187" t="s">
        <v>1232</v>
      </c>
      <c r="D1187" t="s">
        <v>1236</v>
      </c>
      <c r="E1187" t="s">
        <v>1235</v>
      </c>
      <c r="F1187" s="1">
        <v>3859.75</v>
      </c>
    </row>
    <row r="1188" spans="1:6" ht="15" customHeight="1" x14ac:dyDescent="0.3">
      <c r="A1188" t="s">
        <v>2647</v>
      </c>
      <c r="B1188" t="s">
        <v>2662</v>
      </c>
      <c r="C1188" t="s">
        <v>1232</v>
      </c>
      <c r="D1188" s="2" t="s">
        <v>1238</v>
      </c>
      <c r="E1188" t="s">
        <v>1237</v>
      </c>
      <c r="F1188" s="1">
        <v>403.21</v>
      </c>
    </row>
    <row r="1189" spans="1:6" ht="15" customHeight="1" x14ac:dyDescent="0.3">
      <c r="A1189" t="s">
        <v>2647</v>
      </c>
      <c r="B1189" t="s">
        <v>2662</v>
      </c>
      <c r="C1189" t="s">
        <v>1232</v>
      </c>
      <c r="D1189" s="2" t="s">
        <v>2658</v>
      </c>
      <c r="E1189" t="s">
        <v>74</v>
      </c>
      <c r="F1189" s="1">
        <v>403.2</v>
      </c>
    </row>
    <row r="1190" spans="1:6" ht="15" customHeight="1" x14ac:dyDescent="0.3">
      <c r="A1190" t="s">
        <v>2647</v>
      </c>
      <c r="B1190" t="s">
        <v>2662</v>
      </c>
      <c r="C1190" t="s">
        <v>1232</v>
      </c>
      <c r="D1190" s="2" t="s">
        <v>2659</v>
      </c>
      <c r="E1190" t="s">
        <v>74</v>
      </c>
      <c r="F1190" s="1">
        <v>403.2</v>
      </c>
    </row>
    <row r="1191" spans="1:6" ht="15" customHeight="1" x14ac:dyDescent="0.3">
      <c r="A1191" t="s">
        <v>2647</v>
      </c>
      <c r="B1191" t="s">
        <v>2662</v>
      </c>
      <c r="C1191" t="s">
        <v>1232</v>
      </c>
      <c r="D1191" s="2" t="s">
        <v>2660</v>
      </c>
      <c r="E1191" t="s">
        <v>74</v>
      </c>
      <c r="F1191" s="1">
        <v>4233.8500000000004</v>
      </c>
    </row>
    <row r="1192" spans="1:6" ht="15" customHeight="1" x14ac:dyDescent="0.3">
      <c r="A1192" t="s">
        <v>2647</v>
      </c>
      <c r="B1192" t="s">
        <v>2662</v>
      </c>
      <c r="C1192" t="s">
        <v>1232</v>
      </c>
      <c r="D1192" t="s">
        <v>1234</v>
      </c>
      <c r="E1192" t="s">
        <v>1233</v>
      </c>
      <c r="F1192" s="1">
        <v>3446.44</v>
      </c>
    </row>
    <row r="1193" spans="1:6" ht="15" customHeight="1" x14ac:dyDescent="0.3">
      <c r="A1193" t="s">
        <v>2647</v>
      </c>
      <c r="B1193" t="s">
        <v>2662</v>
      </c>
      <c r="C1193" t="s">
        <v>1232</v>
      </c>
      <c r="D1193" s="2" t="s">
        <v>88</v>
      </c>
      <c r="E1193" t="s">
        <v>87</v>
      </c>
      <c r="F1193" s="1">
        <v>246</v>
      </c>
    </row>
    <row r="1194" spans="1:6" ht="15" customHeight="1" x14ac:dyDescent="0.3">
      <c r="A1194" t="s">
        <v>2647</v>
      </c>
      <c r="B1194" t="s">
        <v>2662</v>
      </c>
      <c r="C1194" t="s">
        <v>1230</v>
      </c>
      <c r="D1194" t="s">
        <v>1231</v>
      </c>
      <c r="F1194" s="1">
        <v>2100</v>
      </c>
    </row>
    <row r="1195" spans="1:6" ht="15" customHeight="1" x14ac:dyDescent="0.3">
      <c r="A1195" t="s">
        <v>2647</v>
      </c>
      <c r="B1195" t="s">
        <v>2664</v>
      </c>
      <c r="C1195" t="s">
        <v>1474</v>
      </c>
      <c r="D1195" s="2" t="s">
        <v>2583</v>
      </c>
      <c r="F1195" s="1">
        <v>66000</v>
      </c>
    </row>
    <row r="1196" spans="1:6" ht="15" customHeight="1" x14ac:dyDescent="0.3">
      <c r="A1196" t="s">
        <v>2647</v>
      </c>
      <c r="B1196" t="s">
        <v>2664</v>
      </c>
      <c r="C1196" t="s">
        <v>1474</v>
      </c>
      <c r="D1196" t="s">
        <v>2584</v>
      </c>
      <c r="F1196" s="1">
        <v>2100.12</v>
      </c>
    </row>
    <row r="1197" spans="1:6" ht="15" customHeight="1" x14ac:dyDescent="0.3">
      <c r="A1197" t="s">
        <v>2647</v>
      </c>
      <c r="B1197" t="s">
        <v>2664</v>
      </c>
      <c r="C1197" t="s">
        <v>1474</v>
      </c>
      <c r="D1197" s="2" t="s">
        <v>2585</v>
      </c>
      <c r="F1197" s="1">
        <v>44880</v>
      </c>
    </row>
    <row r="1198" spans="1:6" ht="15" customHeight="1" x14ac:dyDescent="0.3">
      <c r="A1198" t="s">
        <v>2647</v>
      </c>
      <c r="B1198" t="s">
        <v>2552</v>
      </c>
      <c r="C1198" t="s">
        <v>1903</v>
      </c>
      <c r="D1198" t="s">
        <v>1916</v>
      </c>
      <c r="F1198" s="1">
        <v>35045.01</v>
      </c>
    </row>
    <row r="1199" spans="1:6" ht="15" customHeight="1" x14ac:dyDescent="0.3">
      <c r="A1199" t="s">
        <v>2647</v>
      </c>
      <c r="B1199" t="s">
        <v>2552</v>
      </c>
      <c r="C1199" t="s">
        <v>1903</v>
      </c>
      <c r="D1199" t="s">
        <v>1913</v>
      </c>
      <c r="F1199" s="1">
        <v>6615</v>
      </c>
    </row>
    <row r="1200" spans="1:6" ht="15" customHeight="1" x14ac:dyDescent="0.3">
      <c r="A1200" t="s">
        <v>2647</v>
      </c>
      <c r="B1200" t="s">
        <v>2552</v>
      </c>
      <c r="C1200" t="s">
        <v>1903</v>
      </c>
      <c r="D1200" t="s">
        <v>1915</v>
      </c>
      <c r="E1200" t="s">
        <v>1914</v>
      </c>
      <c r="F1200" s="1">
        <v>2379.3000000000002</v>
      </c>
    </row>
    <row r="1201" spans="1:6" ht="15" customHeight="1" x14ac:dyDescent="0.3">
      <c r="A1201" t="s">
        <v>2647</v>
      </c>
      <c r="B1201" t="s">
        <v>2552</v>
      </c>
      <c r="C1201" t="s">
        <v>1903</v>
      </c>
      <c r="D1201" t="s">
        <v>1911</v>
      </c>
      <c r="F1201" s="1">
        <v>14883</v>
      </c>
    </row>
    <row r="1202" spans="1:6" ht="15" customHeight="1" x14ac:dyDescent="0.3">
      <c r="A1202" t="s">
        <v>2647</v>
      </c>
      <c r="B1202" t="s">
        <v>2552</v>
      </c>
      <c r="C1202" t="s">
        <v>1903</v>
      </c>
      <c r="D1202" t="s">
        <v>1910</v>
      </c>
      <c r="F1202" s="1">
        <v>12600</v>
      </c>
    </row>
    <row r="1203" spans="1:6" ht="15" customHeight="1" x14ac:dyDescent="0.3">
      <c r="A1203" t="s">
        <v>2647</v>
      </c>
      <c r="B1203" t="s">
        <v>2552</v>
      </c>
      <c r="C1203" t="s">
        <v>1903</v>
      </c>
      <c r="D1203" t="s">
        <v>1909</v>
      </c>
      <c r="F1203" s="1">
        <v>6177.6</v>
      </c>
    </row>
    <row r="1204" spans="1:6" ht="15" customHeight="1" x14ac:dyDescent="0.3">
      <c r="A1204" t="s">
        <v>2647</v>
      </c>
      <c r="B1204" t="s">
        <v>2552</v>
      </c>
      <c r="C1204" t="s">
        <v>1903</v>
      </c>
      <c r="D1204" t="s">
        <v>1908</v>
      </c>
      <c r="F1204" s="1">
        <v>3960</v>
      </c>
    </row>
    <row r="1205" spans="1:6" ht="15" customHeight="1" x14ac:dyDescent="0.3">
      <c r="A1205" t="s">
        <v>2647</v>
      </c>
      <c r="B1205" t="s">
        <v>2552</v>
      </c>
      <c r="C1205" t="s">
        <v>1903</v>
      </c>
      <c r="D1205" t="s">
        <v>1907</v>
      </c>
      <c r="F1205" s="1">
        <v>8394.8799999999992</v>
      </c>
    </row>
    <row r="1206" spans="1:6" ht="15" customHeight="1" x14ac:dyDescent="0.3">
      <c r="A1206" t="s">
        <v>2647</v>
      </c>
      <c r="B1206" t="s">
        <v>2552</v>
      </c>
      <c r="C1206" t="s">
        <v>1903</v>
      </c>
      <c r="D1206" t="s">
        <v>1912</v>
      </c>
      <c r="F1206" s="1">
        <v>58448.28</v>
      </c>
    </row>
    <row r="1207" spans="1:6" ht="15" customHeight="1" x14ac:dyDescent="0.3">
      <c r="A1207" t="s">
        <v>2647</v>
      </c>
      <c r="B1207" t="s">
        <v>2552</v>
      </c>
      <c r="C1207" t="s">
        <v>1903</v>
      </c>
      <c r="D1207" t="s">
        <v>1905</v>
      </c>
      <c r="F1207" s="1">
        <v>26825.4</v>
      </c>
    </row>
    <row r="1208" spans="1:6" ht="15" customHeight="1" x14ac:dyDescent="0.3">
      <c r="A1208" t="s">
        <v>2647</v>
      </c>
      <c r="B1208" t="s">
        <v>2552</v>
      </c>
      <c r="C1208" t="s">
        <v>1903</v>
      </c>
      <c r="D1208" t="s">
        <v>1906</v>
      </c>
      <c r="F1208" s="1">
        <v>17160</v>
      </c>
    </row>
    <row r="1209" spans="1:6" ht="15" customHeight="1" x14ac:dyDescent="0.3">
      <c r="A1209" t="s">
        <v>2647</v>
      </c>
      <c r="B1209" t="s">
        <v>2552</v>
      </c>
      <c r="C1209" t="s">
        <v>1903</v>
      </c>
      <c r="D1209" t="s">
        <v>1904</v>
      </c>
      <c r="F1209" s="1">
        <v>13154.04</v>
      </c>
    </row>
    <row r="1210" spans="1:6" ht="15" customHeight="1" x14ac:dyDescent="0.3">
      <c r="A1210" t="s">
        <v>2647</v>
      </c>
      <c r="B1210" t="s">
        <v>2552</v>
      </c>
      <c r="C1210" t="s">
        <v>1903</v>
      </c>
      <c r="D1210" s="2" t="s">
        <v>2617</v>
      </c>
      <c r="F1210" s="1">
        <v>78373.679999999993</v>
      </c>
    </row>
    <row r="1211" spans="1:6" ht="15" customHeight="1" x14ac:dyDescent="0.3">
      <c r="A1211" t="s">
        <v>2647</v>
      </c>
      <c r="B1211" t="s">
        <v>2674</v>
      </c>
      <c r="C1211" t="s">
        <v>1215</v>
      </c>
      <c r="D1211" t="s">
        <v>1229</v>
      </c>
      <c r="E1211" t="s">
        <v>1228</v>
      </c>
      <c r="F1211" s="1">
        <v>4466.25</v>
      </c>
    </row>
    <row r="1212" spans="1:6" ht="15" customHeight="1" x14ac:dyDescent="0.3">
      <c r="A1212" t="s">
        <v>2647</v>
      </c>
      <c r="B1212" t="s">
        <v>2674</v>
      </c>
      <c r="C1212" t="s">
        <v>1215</v>
      </c>
      <c r="D1212" t="s">
        <v>1226</v>
      </c>
      <c r="E1212" t="s">
        <v>1225</v>
      </c>
      <c r="F1212" s="1">
        <v>13518.38</v>
      </c>
    </row>
    <row r="1213" spans="1:6" ht="15" customHeight="1" x14ac:dyDescent="0.3">
      <c r="A1213" t="s">
        <v>2647</v>
      </c>
      <c r="B1213" t="s">
        <v>2674</v>
      </c>
      <c r="C1213" t="s">
        <v>1215</v>
      </c>
      <c r="D1213" s="2" t="s">
        <v>104</v>
      </c>
      <c r="E1213" t="s">
        <v>103</v>
      </c>
      <c r="F1213" s="1">
        <v>315.14</v>
      </c>
    </row>
    <row r="1214" spans="1:6" ht="15" customHeight="1" x14ac:dyDescent="0.3">
      <c r="A1214" t="s">
        <v>2647</v>
      </c>
      <c r="B1214" t="s">
        <v>2674</v>
      </c>
      <c r="C1214" t="s">
        <v>1215</v>
      </c>
      <c r="D1214" t="s">
        <v>1227</v>
      </c>
      <c r="F1214" s="1">
        <v>17165.61</v>
      </c>
    </row>
    <row r="1215" spans="1:6" ht="15" customHeight="1" x14ac:dyDescent="0.3">
      <c r="A1215" t="s">
        <v>2647</v>
      </c>
      <c r="B1215" t="s">
        <v>2674</v>
      </c>
      <c r="C1215" t="s">
        <v>1215</v>
      </c>
      <c r="D1215" t="s">
        <v>1224</v>
      </c>
      <c r="E1215" t="s">
        <v>1223</v>
      </c>
      <c r="F1215" s="1">
        <v>5492.08</v>
      </c>
    </row>
    <row r="1216" spans="1:6" ht="15" customHeight="1" x14ac:dyDescent="0.3">
      <c r="A1216" t="s">
        <v>2647</v>
      </c>
      <c r="B1216" t="s">
        <v>2674</v>
      </c>
      <c r="C1216" t="s">
        <v>1215</v>
      </c>
      <c r="D1216" t="s">
        <v>1222</v>
      </c>
      <c r="F1216" s="1">
        <v>21604.22</v>
      </c>
    </row>
    <row r="1217" spans="1:6" ht="15" customHeight="1" x14ac:dyDescent="0.3">
      <c r="A1217" t="s">
        <v>2647</v>
      </c>
      <c r="B1217" t="s">
        <v>2674</v>
      </c>
      <c r="C1217" t="s">
        <v>1215</v>
      </c>
      <c r="D1217" t="s">
        <v>1221</v>
      </c>
      <c r="E1217" t="s">
        <v>1220</v>
      </c>
      <c r="F1217" s="1">
        <v>538.53</v>
      </c>
    </row>
    <row r="1218" spans="1:6" ht="15" customHeight="1" x14ac:dyDescent="0.3">
      <c r="A1218" t="s">
        <v>2647</v>
      </c>
      <c r="B1218" t="s">
        <v>2674</v>
      </c>
      <c r="C1218" t="s">
        <v>1215</v>
      </c>
      <c r="D1218" t="s">
        <v>1219</v>
      </c>
      <c r="E1218" t="s">
        <v>1218</v>
      </c>
      <c r="F1218" s="1">
        <v>339.07</v>
      </c>
    </row>
    <row r="1219" spans="1:6" ht="15" customHeight="1" x14ac:dyDescent="0.3">
      <c r="A1219" t="s">
        <v>2647</v>
      </c>
      <c r="B1219" t="s">
        <v>2674</v>
      </c>
      <c r="C1219" t="s">
        <v>1215</v>
      </c>
      <c r="D1219" t="s">
        <v>1217</v>
      </c>
      <c r="E1219" t="s">
        <v>1216</v>
      </c>
      <c r="F1219" s="1">
        <v>1849.31</v>
      </c>
    </row>
    <row r="1220" spans="1:6" ht="15" customHeight="1" x14ac:dyDescent="0.3">
      <c r="A1220" t="s">
        <v>2647</v>
      </c>
      <c r="B1220" t="s">
        <v>2674</v>
      </c>
      <c r="C1220" t="s">
        <v>1206</v>
      </c>
      <c r="D1220" t="s">
        <v>1214</v>
      </c>
      <c r="F1220" s="1">
        <v>15826.73</v>
      </c>
    </row>
    <row r="1221" spans="1:6" ht="15" customHeight="1" x14ac:dyDescent="0.3">
      <c r="A1221" t="s">
        <v>2647</v>
      </c>
      <c r="B1221" t="s">
        <v>2674</v>
      </c>
      <c r="C1221" t="s">
        <v>1206</v>
      </c>
      <c r="D1221" s="2" t="s">
        <v>1213</v>
      </c>
      <c r="F1221" s="1">
        <v>1195</v>
      </c>
    </row>
    <row r="1222" spans="1:6" ht="15" customHeight="1" x14ac:dyDescent="0.3">
      <c r="A1222" t="s">
        <v>2647</v>
      </c>
      <c r="B1222" t="s">
        <v>2674</v>
      </c>
      <c r="C1222" t="s">
        <v>1206</v>
      </c>
      <c r="D1222" s="2" t="s">
        <v>2636</v>
      </c>
      <c r="F1222" s="1">
        <v>625</v>
      </c>
    </row>
    <row r="1223" spans="1:6" ht="15" customHeight="1" x14ac:dyDescent="0.3">
      <c r="A1223" t="s">
        <v>2647</v>
      </c>
      <c r="B1223" t="s">
        <v>2674</v>
      </c>
      <c r="C1223" t="s">
        <v>1206</v>
      </c>
      <c r="D1223" t="s">
        <v>1212</v>
      </c>
      <c r="F1223" s="1">
        <v>6776.79</v>
      </c>
    </row>
    <row r="1224" spans="1:6" ht="15" customHeight="1" x14ac:dyDescent="0.3">
      <c r="A1224" t="s">
        <v>2647</v>
      </c>
      <c r="B1224" t="s">
        <v>2674</v>
      </c>
      <c r="C1224" t="s">
        <v>1206</v>
      </c>
      <c r="D1224" t="s">
        <v>1211</v>
      </c>
      <c r="F1224" s="1">
        <v>8261.9500000000007</v>
      </c>
    </row>
    <row r="1225" spans="1:6" ht="15" customHeight="1" x14ac:dyDescent="0.3">
      <c r="A1225" t="s">
        <v>2647</v>
      </c>
      <c r="B1225" t="s">
        <v>2674</v>
      </c>
      <c r="C1225" t="s">
        <v>1206</v>
      </c>
      <c r="D1225" t="s">
        <v>1210</v>
      </c>
      <c r="E1225" t="s">
        <v>1209</v>
      </c>
      <c r="F1225" s="1">
        <v>4998.09</v>
      </c>
    </row>
    <row r="1226" spans="1:6" ht="15" customHeight="1" x14ac:dyDescent="0.3">
      <c r="A1226" t="s">
        <v>2647</v>
      </c>
      <c r="B1226" t="s">
        <v>2674</v>
      </c>
      <c r="C1226" t="s">
        <v>1206</v>
      </c>
      <c r="D1226" t="s">
        <v>1208</v>
      </c>
      <c r="E1226" t="s">
        <v>1207</v>
      </c>
      <c r="F1226" s="1">
        <v>15960.75</v>
      </c>
    </row>
    <row r="1227" spans="1:6" ht="15" customHeight="1" x14ac:dyDescent="0.3">
      <c r="A1227" t="s">
        <v>2647</v>
      </c>
      <c r="B1227" t="s">
        <v>2599</v>
      </c>
      <c r="C1227" t="s">
        <v>1134</v>
      </c>
      <c r="D1227" s="2" t="s">
        <v>1204</v>
      </c>
      <c r="F1227" s="1">
        <f>3719.42+786.76</f>
        <v>4506.18</v>
      </c>
    </row>
    <row r="1228" spans="1:6" ht="15" customHeight="1" x14ac:dyDescent="0.3">
      <c r="A1228" t="s">
        <v>2647</v>
      </c>
      <c r="B1228" t="s">
        <v>2599</v>
      </c>
      <c r="C1228" t="s">
        <v>1134</v>
      </c>
      <c r="D1228" t="s">
        <v>1203</v>
      </c>
      <c r="E1228" t="s">
        <v>1202</v>
      </c>
      <c r="F1228" s="1">
        <v>305.31</v>
      </c>
    </row>
    <row r="1229" spans="1:6" ht="15" customHeight="1" x14ac:dyDescent="0.3">
      <c r="A1229" t="s">
        <v>2647</v>
      </c>
      <c r="B1229" t="s">
        <v>2599</v>
      </c>
      <c r="C1229" t="s">
        <v>1134</v>
      </c>
      <c r="D1229" t="s">
        <v>1201</v>
      </c>
      <c r="F1229" s="1">
        <v>1029.1099999999999</v>
      </c>
    </row>
    <row r="1230" spans="1:6" ht="15" customHeight="1" x14ac:dyDescent="0.3">
      <c r="A1230" t="s">
        <v>2647</v>
      </c>
      <c r="B1230" t="s">
        <v>2599</v>
      </c>
      <c r="C1230" t="s">
        <v>1134</v>
      </c>
      <c r="D1230" t="s">
        <v>1200</v>
      </c>
      <c r="E1230" t="s">
        <v>1199</v>
      </c>
      <c r="F1230" s="1">
        <v>68.73</v>
      </c>
    </row>
    <row r="1231" spans="1:6" ht="15" customHeight="1" x14ac:dyDescent="0.3">
      <c r="A1231" t="s">
        <v>2647</v>
      </c>
      <c r="B1231" t="s">
        <v>2599</v>
      </c>
      <c r="C1231" t="s">
        <v>1134</v>
      </c>
      <c r="D1231" t="s">
        <v>1198</v>
      </c>
      <c r="F1231" s="1">
        <v>3958.41</v>
      </c>
    </row>
    <row r="1232" spans="1:6" ht="15" customHeight="1" x14ac:dyDescent="0.3">
      <c r="A1232" t="s">
        <v>2647</v>
      </c>
      <c r="B1232" t="s">
        <v>2599</v>
      </c>
      <c r="C1232" t="s">
        <v>1134</v>
      </c>
      <c r="D1232" t="s">
        <v>1197</v>
      </c>
      <c r="E1232" t="s">
        <v>1196</v>
      </c>
      <c r="F1232" s="1">
        <v>164.93</v>
      </c>
    </row>
    <row r="1233" spans="1:6" ht="15" customHeight="1" x14ac:dyDescent="0.3">
      <c r="A1233" t="s">
        <v>2647</v>
      </c>
      <c r="B1233" t="s">
        <v>2599</v>
      </c>
      <c r="C1233" t="s">
        <v>1134</v>
      </c>
      <c r="D1233" t="s">
        <v>1195</v>
      </c>
      <c r="E1233" t="s">
        <v>1194</v>
      </c>
      <c r="F1233" s="1">
        <v>99.74</v>
      </c>
    </row>
    <row r="1234" spans="1:6" ht="15" customHeight="1" x14ac:dyDescent="0.3">
      <c r="A1234" t="s">
        <v>2647</v>
      </c>
      <c r="B1234" t="s">
        <v>2599</v>
      </c>
      <c r="C1234" t="s">
        <v>1134</v>
      </c>
      <c r="D1234" t="s">
        <v>1193</v>
      </c>
      <c r="E1234" t="s">
        <v>1192</v>
      </c>
      <c r="F1234" s="1">
        <v>93.07</v>
      </c>
    </row>
    <row r="1235" spans="1:6" ht="15" customHeight="1" x14ac:dyDescent="0.3">
      <c r="A1235" t="s">
        <v>2647</v>
      </c>
      <c r="B1235" t="s">
        <v>2599</v>
      </c>
      <c r="C1235" t="s">
        <v>1134</v>
      </c>
      <c r="D1235" t="s">
        <v>1191</v>
      </c>
      <c r="E1235" t="s">
        <v>1190</v>
      </c>
      <c r="F1235" s="1">
        <v>79.3</v>
      </c>
    </row>
    <row r="1236" spans="1:6" ht="15" customHeight="1" x14ac:dyDescent="0.3">
      <c r="A1236" t="s">
        <v>2647</v>
      </c>
      <c r="B1236" t="s">
        <v>2599</v>
      </c>
      <c r="C1236" t="s">
        <v>1134</v>
      </c>
      <c r="D1236" t="s">
        <v>1189</v>
      </c>
      <c r="E1236" t="s">
        <v>1188</v>
      </c>
      <c r="F1236" s="1">
        <v>67.819999999999993</v>
      </c>
    </row>
    <row r="1237" spans="1:6" ht="15" customHeight="1" x14ac:dyDescent="0.3">
      <c r="A1237" t="s">
        <v>2647</v>
      </c>
      <c r="B1237" t="s">
        <v>2599</v>
      </c>
      <c r="C1237" t="s">
        <v>1134</v>
      </c>
      <c r="D1237" t="s">
        <v>1187</v>
      </c>
      <c r="E1237" t="s">
        <v>1186</v>
      </c>
      <c r="F1237" s="1">
        <v>30.58</v>
      </c>
    </row>
    <row r="1238" spans="1:6" ht="15" customHeight="1" x14ac:dyDescent="0.3">
      <c r="A1238" t="s">
        <v>2647</v>
      </c>
      <c r="B1238" t="s">
        <v>2599</v>
      </c>
      <c r="C1238" t="s">
        <v>1134</v>
      </c>
      <c r="D1238" t="s">
        <v>1185</v>
      </c>
      <c r="F1238" s="1">
        <v>59.84</v>
      </c>
    </row>
    <row r="1239" spans="1:6" ht="15" customHeight="1" x14ac:dyDescent="0.3">
      <c r="A1239" t="s">
        <v>2647</v>
      </c>
      <c r="B1239" t="s">
        <v>2599</v>
      </c>
      <c r="C1239" t="s">
        <v>1134</v>
      </c>
      <c r="D1239" t="s">
        <v>1184</v>
      </c>
      <c r="E1239" t="s">
        <v>1183</v>
      </c>
      <c r="F1239" s="1">
        <v>39.89</v>
      </c>
    </row>
    <row r="1240" spans="1:6" ht="15" customHeight="1" x14ac:dyDescent="0.3">
      <c r="A1240" t="s">
        <v>2647</v>
      </c>
      <c r="B1240" t="s">
        <v>2599</v>
      </c>
      <c r="C1240" t="s">
        <v>1134</v>
      </c>
      <c r="D1240" t="s">
        <v>1182</v>
      </c>
      <c r="E1240" t="s">
        <v>1181</v>
      </c>
      <c r="F1240" s="1">
        <v>695.44</v>
      </c>
    </row>
    <row r="1241" spans="1:6" ht="15" customHeight="1" x14ac:dyDescent="0.3">
      <c r="A1241" t="s">
        <v>2647</v>
      </c>
      <c r="B1241" t="s">
        <v>2599</v>
      </c>
      <c r="C1241" t="s">
        <v>1134</v>
      </c>
      <c r="D1241" t="s">
        <v>1180</v>
      </c>
      <c r="E1241" t="s">
        <v>1179</v>
      </c>
      <c r="F1241" s="1">
        <v>110.54</v>
      </c>
    </row>
    <row r="1242" spans="1:6" ht="15" customHeight="1" x14ac:dyDescent="0.3">
      <c r="A1242" t="s">
        <v>2647</v>
      </c>
      <c r="B1242" t="s">
        <v>2599</v>
      </c>
      <c r="C1242" t="s">
        <v>1134</v>
      </c>
      <c r="D1242" t="s">
        <v>1178</v>
      </c>
      <c r="F1242" s="1">
        <v>315.05</v>
      </c>
    </row>
    <row r="1243" spans="1:6" ht="15" customHeight="1" x14ac:dyDescent="0.3">
      <c r="A1243" t="s">
        <v>2647</v>
      </c>
      <c r="B1243" t="s">
        <v>2599</v>
      </c>
      <c r="C1243" t="s">
        <v>1134</v>
      </c>
      <c r="D1243" t="s">
        <v>1177</v>
      </c>
      <c r="E1243" t="s">
        <v>1176</v>
      </c>
      <c r="F1243" s="1">
        <v>105.74</v>
      </c>
    </row>
    <row r="1244" spans="1:6" ht="15" customHeight="1" x14ac:dyDescent="0.3">
      <c r="A1244" t="s">
        <v>2647</v>
      </c>
      <c r="B1244" t="s">
        <v>2599</v>
      </c>
      <c r="C1244" t="s">
        <v>1134</v>
      </c>
      <c r="D1244" t="s">
        <v>1175</v>
      </c>
      <c r="E1244" t="s">
        <v>1174</v>
      </c>
      <c r="F1244" s="1">
        <v>46.54</v>
      </c>
    </row>
    <row r="1245" spans="1:6" ht="15" customHeight="1" x14ac:dyDescent="0.3">
      <c r="A1245" t="s">
        <v>2647</v>
      </c>
      <c r="B1245" t="s">
        <v>2599</v>
      </c>
      <c r="C1245" t="s">
        <v>1134</v>
      </c>
      <c r="D1245" t="s">
        <v>1173</v>
      </c>
      <c r="E1245" t="s">
        <v>1172</v>
      </c>
      <c r="F1245" s="1">
        <v>545.16999999999996</v>
      </c>
    </row>
    <row r="1246" spans="1:6" ht="15" customHeight="1" x14ac:dyDescent="0.3">
      <c r="A1246" t="s">
        <v>2647</v>
      </c>
      <c r="B1246" t="s">
        <v>2599</v>
      </c>
      <c r="C1246" t="s">
        <v>1134</v>
      </c>
      <c r="D1246" t="s">
        <v>1171</v>
      </c>
      <c r="E1246" t="s">
        <v>1170</v>
      </c>
      <c r="F1246" s="1">
        <v>498.64</v>
      </c>
    </row>
    <row r="1247" spans="1:6" ht="15" customHeight="1" x14ac:dyDescent="0.3">
      <c r="A1247" t="s">
        <v>2647</v>
      </c>
      <c r="B1247" t="s">
        <v>2599</v>
      </c>
      <c r="C1247" t="s">
        <v>1134</v>
      </c>
      <c r="D1247" t="s">
        <v>1169</v>
      </c>
      <c r="E1247" t="s">
        <v>1168</v>
      </c>
      <c r="F1247" s="1">
        <v>199.45</v>
      </c>
    </row>
    <row r="1248" spans="1:6" ht="15" customHeight="1" x14ac:dyDescent="0.3">
      <c r="A1248" t="s">
        <v>2647</v>
      </c>
      <c r="B1248" t="s">
        <v>2599</v>
      </c>
      <c r="C1248" t="s">
        <v>1134</v>
      </c>
      <c r="D1248" t="s">
        <v>1167</v>
      </c>
      <c r="E1248" t="s">
        <v>1166</v>
      </c>
      <c r="F1248" s="1">
        <v>68.73</v>
      </c>
    </row>
    <row r="1249" spans="1:6" ht="15" customHeight="1" x14ac:dyDescent="0.3">
      <c r="A1249" t="s">
        <v>2647</v>
      </c>
      <c r="B1249" t="s">
        <v>2599</v>
      </c>
      <c r="C1249" t="s">
        <v>1134</v>
      </c>
      <c r="D1249" t="s">
        <v>1163</v>
      </c>
      <c r="E1249" t="s">
        <v>1162</v>
      </c>
      <c r="F1249" s="1">
        <v>52.87</v>
      </c>
    </row>
    <row r="1250" spans="1:6" ht="15" customHeight="1" x14ac:dyDescent="0.3">
      <c r="A1250" t="s">
        <v>2647</v>
      </c>
      <c r="B1250" t="s">
        <v>2599</v>
      </c>
      <c r="C1250" t="s">
        <v>1134</v>
      </c>
      <c r="D1250" t="s">
        <v>1165</v>
      </c>
      <c r="E1250" t="s">
        <v>1164</v>
      </c>
      <c r="F1250" s="1">
        <v>33.840000000000003</v>
      </c>
    </row>
    <row r="1251" spans="1:6" ht="15" customHeight="1" x14ac:dyDescent="0.3">
      <c r="A1251" t="s">
        <v>2647</v>
      </c>
      <c r="B1251" t="s">
        <v>2599</v>
      </c>
      <c r="C1251" t="s">
        <v>1134</v>
      </c>
      <c r="D1251" t="s">
        <v>1161</v>
      </c>
      <c r="E1251" t="s">
        <v>1160</v>
      </c>
      <c r="F1251" s="1">
        <v>43.35</v>
      </c>
    </row>
    <row r="1252" spans="1:6" ht="15" customHeight="1" x14ac:dyDescent="0.3">
      <c r="A1252" t="s">
        <v>2647</v>
      </c>
      <c r="B1252" t="s">
        <v>2599</v>
      </c>
      <c r="C1252" t="s">
        <v>1134</v>
      </c>
      <c r="D1252" t="s">
        <v>1159</v>
      </c>
      <c r="E1252" t="s">
        <v>1158</v>
      </c>
      <c r="F1252" s="1">
        <v>115.68</v>
      </c>
    </row>
    <row r="1253" spans="1:6" ht="15" customHeight="1" x14ac:dyDescent="0.3">
      <c r="A1253" t="s">
        <v>2647</v>
      </c>
      <c r="B1253" t="s">
        <v>2599</v>
      </c>
      <c r="C1253" t="s">
        <v>1134</v>
      </c>
      <c r="D1253" t="s">
        <v>1157</v>
      </c>
      <c r="E1253" t="s">
        <v>1156</v>
      </c>
      <c r="F1253" s="1">
        <v>47.85</v>
      </c>
    </row>
    <row r="1254" spans="1:6" ht="15" customHeight="1" x14ac:dyDescent="0.3">
      <c r="A1254" t="s">
        <v>2647</v>
      </c>
      <c r="B1254" t="s">
        <v>2599</v>
      </c>
      <c r="C1254" t="s">
        <v>1134</v>
      </c>
      <c r="D1254" t="s">
        <v>1155</v>
      </c>
      <c r="F1254" s="1">
        <v>829.01</v>
      </c>
    </row>
    <row r="1255" spans="1:6" ht="15" customHeight="1" x14ac:dyDescent="0.3">
      <c r="A1255" t="s">
        <v>2647</v>
      </c>
      <c r="B1255" t="s">
        <v>2599</v>
      </c>
      <c r="C1255" t="s">
        <v>1134</v>
      </c>
      <c r="D1255" t="s">
        <v>1154</v>
      </c>
      <c r="E1255" t="s">
        <v>1153</v>
      </c>
      <c r="F1255" s="1">
        <v>265.39999999999998</v>
      </c>
    </row>
    <row r="1256" spans="1:6" ht="15" customHeight="1" x14ac:dyDescent="0.3">
      <c r="A1256" t="s">
        <v>2647</v>
      </c>
      <c r="B1256" t="s">
        <v>2599</v>
      </c>
      <c r="C1256" t="s">
        <v>1134</v>
      </c>
      <c r="D1256" t="s">
        <v>1152</v>
      </c>
      <c r="E1256" t="s">
        <v>1151</v>
      </c>
      <c r="F1256" s="1">
        <v>143.63</v>
      </c>
    </row>
    <row r="1257" spans="1:6" ht="15" customHeight="1" x14ac:dyDescent="0.3">
      <c r="A1257" t="s">
        <v>2647</v>
      </c>
      <c r="B1257" t="s">
        <v>2599</v>
      </c>
      <c r="C1257" t="s">
        <v>1134</v>
      </c>
      <c r="D1257" t="s">
        <v>1150</v>
      </c>
      <c r="E1257" t="s">
        <v>1149</v>
      </c>
      <c r="F1257" s="1">
        <v>73.13</v>
      </c>
    </row>
    <row r="1258" spans="1:6" ht="15" customHeight="1" x14ac:dyDescent="0.3">
      <c r="A1258" t="s">
        <v>2647</v>
      </c>
      <c r="B1258" t="s">
        <v>2599</v>
      </c>
      <c r="C1258" t="s">
        <v>1134</v>
      </c>
      <c r="D1258" t="s">
        <v>1148</v>
      </c>
      <c r="E1258" t="s">
        <v>1147</v>
      </c>
      <c r="F1258" s="1">
        <v>110.33</v>
      </c>
    </row>
    <row r="1259" spans="1:6" ht="15" customHeight="1" x14ac:dyDescent="0.3">
      <c r="A1259" t="s">
        <v>2647</v>
      </c>
      <c r="B1259" t="s">
        <v>2599</v>
      </c>
      <c r="C1259" t="s">
        <v>1134</v>
      </c>
      <c r="D1259" s="2" t="s">
        <v>77</v>
      </c>
      <c r="E1259" t="s">
        <v>76</v>
      </c>
      <c r="F1259" s="1">
        <v>132.94999999999999</v>
      </c>
    </row>
    <row r="1260" spans="1:6" ht="15" customHeight="1" x14ac:dyDescent="0.3">
      <c r="A1260" t="s">
        <v>2647</v>
      </c>
      <c r="B1260" t="s">
        <v>2599</v>
      </c>
      <c r="C1260" t="s">
        <v>1134</v>
      </c>
      <c r="D1260" t="s">
        <v>1146</v>
      </c>
      <c r="E1260" t="s">
        <v>1145</v>
      </c>
      <c r="F1260" s="1">
        <v>376.7</v>
      </c>
    </row>
    <row r="1261" spans="1:6" ht="15" customHeight="1" x14ac:dyDescent="0.3">
      <c r="A1261" t="s">
        <v>2647</v>
      </c>
      <c r="B1261" t="s">
        <v>2599</v>
      </c>
      <c r="C1261" t="s">
        <v>1134</v>
      </c>
      <c r="D1261" s="2" t="s">
        <v>67</v>
      </c>
      <c r="E1261" t="s">
        <v>66</v>
      </c>
      <c r="F1261" s="1">
        <v>36.06</v>
      </c>
    </row>
    <row r="1262" spans="1:6" ht="15" customHeight="1" x14ac:dyDescent="0.3">
      <c r="A1262" t="s">
        <v>2647</v>
      </c>
      <c r="B1262" t="s">
        <v>2599</v>
      </c>
      <c r="C1262" t="s">
        <v>1134</v>
      </c>
      <c r="D1262" t="s">
        <v>1144</v>
      </c>
      <c r="E1262" t="s">
        <v>1143</v>
      </c>
      <c r="F1262" s="1">
        <v>59.21</v>
      </c>
    </row>
    <row r="1263" spans="1:6" ht="15" customHeight="1" x14ac:dyDescent="0.3">
      <c r="A1263" t="s">
        <v>2647</v>
      </c>
      <c r="B1263" t="s">
        <v>2599</v>
      </c>
      <c r="C1263" t="s">
        <v>1134</v>
      </c>
      <c r="D1263" t="s">
        <v>1142</v>
      </c>
      <c r="E1263" t="s">
        <v>1141</v>
      </c>
      <c r="F1263" s="1">
        <v>650.4</v>
      </c>
    </row>
    <row r="1264" spans="1:6" ht="15" customHeight="1" x14ac:dyDescent="0.3">
      <c r="A1264" t="s">
        <v>2647</v>
      </c>
      <c r="B1264" t="s">
        <v>2599</v>
      </c>
      <c r="C1264" t="s">
        <v>1134</v>
      </c>
      <c r="D1264" t="s">
        <v>1140</v>
      </c>
      <c r="E1264" t="s">
        <v>1139</v>
      </c>
      <c r="F1264" s="1">
        <v>3111.5</v>
      </c>
    </row>
    <row r="1265" spans="1:6" ht="15" customHeight="1" x14ac:dyDescent="0.3">
      <c r="A1265" t="s">
        <v>2647</v>
      </c>
      <c r="B1265" t="s">
        <v>2599</v>
      </c>
      <c r="C1265" t="s">
        <v>1134</v>
      </c>
      <c r="D1265" t="s">
        <v>1138</v>
      </c>
      <c r="E1265" t="s">
        <v>1137</v>
      </c>
      <c r="F1265" s="1">
        <v>135.82</v>
      </c>
    </row>
    <row r="1266" spans="1:6" ht="15" customHeight="1" x14ac:dyDescent="0.3">
      <c r="A1266" t="s">
        <v>2647</v>
      </c>
      <c r="B1266" t="s">
        <v>2599</v>
      </c>
      <c r="C1266" t="s">
        <v>1134</v>
      </c>
      <c r="D1266" t="s">
        <v>1136</v>
      </c>
      <c r="E1266" t="s">
        <v>1135</v>
      </c>
      <c r="F1266" s="1">
        <v>562.47</v>
      </c>
    </row>
    <row r="1267" spans="1:6" ht="15" customHeight="1" x14ac:dyDescent="0.3">
      <c r="A1267" t="s">
        <v>2647</v>
      </c>
      <c r="B1267" t="s">
        <v>2599</v>
      </c>
      <c r="C1267" t="s">
        <v>1094</v>
      </c>
      <c r="D1267" t="s">
        <v>1133</v>
      </c>
      <c r="E1267" t="s">
        <v>1132</v>
      </c>
      <c r="F1267" s="1">
        <v>1788.36</v>
      </c>
    </row>
    <row r="1268" spans="1:6" ht="15" customHeight="1" x14ac:dyDescent="0.3">
      <c r="A1268" t="s">
        <v>2647</v>
      </c>
      <c r="B1268" t="s">
        <v>2599</v>
      </c>
      <c r="C1268" t="s">
        <v>1094</v>
      </c>
      <c r="D1268" t="s">
        <v>1131</v>
      </c>
      <c r="F1268" s="1">
        <v>542.88</v>
      </c>
    </row>
    <row r="1269" spans="1:6" ht="15" customHeight="1" x14ac:dyDescent="0.3">
      <c r="A1269" t="s">
        <v>2647</v>
      </c>
      <c r="B1269" t="s">
        <v>2599</v>
      </c>
      <c r="C1269" t="s">
        <v>1094</v>
      </c>
      <c r="D1269" t="s">
        <v>1128</v>
      </c>
      <c r="F1269" s="1">
        <v>2717.4</v>
      </c>
    </row>
    <row r="1270" spans="1:6" ht="15" customHeight="1" x14ac:dyDescent="0.3">
      <c r="A1270" t="s">
        <v>2647</v>
      </c>
      <c r="B1270" t="s">
        <v>2599</v>
      </c>
      <c r="C1270" t="s">
        <v>1094</v>
      </c>
      <c r="D1270" s="2" t="s">
        <v>2587</v>
      </c>
      <c r="F1270" s="1">
        <v>104.99</v>
      </c>
    </row>
    <row r="1271" spans="1:6" ht="15" customHeight="1" x14ac:dyDescent="0.3">
      <c r="A1271" t="s">
        <v>2647</v>
      </c>
      <c r="B1271" t="s">
        <v>2599</v>
      </c>
      <c r="C1271" t="s">
        <v>1094</v>
      </c>
      <c r="D1271" t="s">
        <v>1127</v>
      </c>
      <c r="F1271" s="1">
        <v>2034.27</v>
      </c>
    </row>
    <row r="1272" spans="1:6" ht="15" customHeight="1" x14ac:dyDescent="0.3">
      <c r="A1272" t="s">
        <v>2647</v>
      </c>
      <c r="B1272" t="s">
        <v>2599</v>
      </c>
      <c r="C1272" t="s">
        <v>1094</v>
      </c>
      <c r="D1272" t="s">
        <v>1126</v>
      </c>
      <c r="E1272" t="s">
        <v>1125</v>
      </c>
      <c r="F1272" s="1">
        <v>42</v>
      </c>
    </row>
    <row r="1273" spans="1:6" ht="15" customHeight="1" x14ac:dyDescent="0.3">
      <c r="A1273" t="s">
        <v>2647</v>
      </c>
      <c r="B1273" t="s">
        <v>2599</v>
      </c>
      <c r="C1273" t="s">
        <v>1094</v>
      </c>
      <c r="D1273" t="s">
        <v>1130</v>
      </c>
      <c r="E1273" t="s">
        <v>1129</v>
      </c>
      <c r="F1273" s="1">
        <v>42.3</v>
      </c>
    </row>
    <row r="1274" spans="1:6" ht="15" customHeight="1" x14ac:dyDescent="0.3">
      <c r="A1274" t="s">
        <v>2647</v>
      </c>
      <c r="B1274" t="s">
        <v>2599</v>
      </c>
      <c r="C1274" t="s">
        <v>1094</v>
      </c>
      <c r="D1274" t="s">
        <v>1124</v>
      </c>
      <c r="F1274" s="1">
        <v>2438.4899999999998</v>
      </c>
    </row>
    <row r="1275" spans="1:6" ht="15" customHeight="1" x14ac:dyDescent="0.3">
      <c r="A1275" t="s">
        <v>2647</v>
      </c>
      <c r="B1275" t="s">
        <v>2599</v>
      </c>
      <c r="C1275" t="s">
        <v>1094</v>
      </c>
      <c r="D1275" t="s">
        <v>1123</v>
      </c>
      <c r="F1275" s="1">
        <v>108.15</v>
      </c>
    </row>
    <row r="1276" spans="1:6" ht="15" customHeight="1" x14ac:dyDescent="0.3">
      <c r="A1276" t="s">
        <v>2647</v>
      </c>
      <c r="B1276" t="s">
        <v>2599</v>
      </c>
      <c r="C1276" t="s">
        <v>1094</v>
      </c>
      <c r="D1276" s="2" t="s">
        <v>1121</v>
      </c>
      <c r="F1276" s="1">
        <f>825.67+475.2</f>
        <v>1300.8699999999999</v>
      </c>
    </row>
    <row r="1277" spans="1:6" ht="15" customHeight="1" x14ac:dyDescent="0.3">
      <c r="A1277" t="s">
        <v>2647</v>
      </c>
      <c r="B1277" t="s">
        <v>2599</v>
      </c>
      <c r="C1277" t="s">
        <v>1094</v>
      </c>
      <c r="D1277" s="2" t="s">
        <v>2640</v>
      </c>
      <c r="F1277" s="1">
        <f>351.43+459.87</f>
        <v>811.3</v>
      </c>
    </row>
    <row r="1278" spans="1:6" ht="15" customHeight="1" x14ac:dyDescent="0.3">
      <c r="A1278" t="s">
        <v>2647</v>
      </c>
      <c r="B1278" t="s">
        <v>2599</v>
      </c>
      <c r="C1278" t="s">
        <v>1094</v>
      </c>
      <c r="D1278" s="2" t="s">
        <v>1120</v>
      </c>
      <c r="F1278" s="1">
        <f>282.61+274.49</f>
        <v>557.1</v>
      </c>
    </row>
    <row r="1279" spans="1:6" ht="15" customHeight="1" x14ac:dyDescent="0.3">
      <c r="A1279" t="s">
        <v>2647</v>
      </c>
      <c r="B1279" t="s">
        <v>2599</v>
      </c>
      <c r="C1279" t="s">
        <v>1094</v>
      </c>
      <c r="D1279" s="2" t="s">
        <v>1119</v>
      </c>
      <c r="F1279" s="1">
        <v>331.99</v>
      </c>
    </row>
    <row r="1280" spans="1:6" ht="15" customHeight="1" x14ac:dyDescent="0.3">
      <c r="A1280" t="s">
        <v>2647</v>
      </c>
      <c r="B1280" t="s">
        <v>2599</v>
      </c>
      <c r="C1280" t="s">
        <v>1094</v>
      </c>
      <c r="D1280" s="2" t="s">
        <v>1118</v>
      </c>
      <c r="F1280" s="1">
        <f>207.66+858.17</f>
        <v>1065.83</v>
      </c>
    </row>
    <row r="1281" spans="1:6" ht="15" customHeight="1" x14ac:dyDescent="0.3">
      <c r="A1281" t="s">
        <v>2647</v>
      </c>
      <c r="B1281" t="s">
        <v>2599</v>
      </c>
      <c r="C1281" t="s">
        <v>1094</v>
      </c>
      <c r="D1281" s="2" t="s">
        <v>2638</v>
      </c>
      <c r="F1281" s="1">
        <f>200.18+462.78</f>
        <v>662.96</v>
      </c>
    </row>
    <row r="1282" spans="1:6" ht="15" customHeight="1" x14ac:dyDescent="0.3">
      <c r="A1282" t="s">
        <v>2647</v>
      </c>
      <c r="B1282" t="s">
        <v>2599</v>
      </c>
      <c r="C1282" t="s">
        <v>1094</v>
      </c>
      <c r="D1282" s="2" t="s">
        <v>1117</v>
      </c>
      <c r="F1282" s="1">
        <v>78.77</v>
      </c>
    </row>
    <row r="1283" spans="1:6" ht="15" customHeight="1" x14ac:dyDescent="0.3">
      <c r="A1283" t="s">
        <v>2647</v>
      </c>
      <c r="B1283" t="s">
        <v>2599</v>
      </c>
      <c r="C1283" t="s">
        <v>1094</v>
      </c>
      <c r="D1283" t="s">
        <v>1116</v>
      </c>
      <c r="F1283" s="1">
        <v>365.41</v>
      </c>
    </row>
    <row r="1284" spans="1:6" ht="15" customHeight="1" x14ac:dyDescent="0.3">
      <c r="A1284" t="s">
        <v>2647</v>
      </c>
      <c r="B1284" t="s">
        <v>2599</v>
      </c>
      <c r="C1284" t="s">
        <v>1094</v>
      </c>
      <c r="D1284" s="2" t="s">
        <v>1122</v>
      </c>
      <c r="F1284" s="1">
        <v>55.22</v>
      </c>
    </row>
    <row r="1285" spans="1:6" ht="15" customHeight="1" x14ac:dyDescent="0.3">
      <c r="A1285" t="s">
        <v>2647</v>
      </c>
      <c r="B1285" t="s">
        <v>2599</v>
      </c>
      <c r="C1285" t="s">
        <v>1094</v>
      </c>
      <c r="D1285" s="2" t="s">
        <v>2631</v>
      </c>
      <c r="F1285" s="1">
        <v>225.36</v>
      </c>
    </row>
    <row r="1286" spans="1:6" ht="15" customHeight="1" x14ac:dyDescent="0.3">
      <c r="A1286" t="s">
        <v>2647</v>
      </c>
      <c r="B1286" t="s">
        <v>2599</v>
      </c>
      <c r="C1286" t="s">
        <v>1094</v>
      </c>
      <c r="D1286" t="s">
        <v>1115</v>
      </c>
      <c r="F1286" s="1">
        <v>508.33</v>
      </c>
    </row>
    <row r="1287" spans="1:6" ht="15" customHeight="1" x14ac:dyDescent="0.3">
      <c r="A1287" t="s">
        <v>2647</v>
      </c>
      <c r="B1287" t="s">
        <v>2599</v>
      </c>
      <c r="C1287" t="s">
        <v>1094</v>
      </c>
      <c r="D1287" s="2" t="s">
        <v>1114</v>
      </c>
      <c r="F1287" s="1">
        <f>375.9+1391.98</f>
        <v>1767.88</v>
      </c>
    </row>
    <row r="1288" spans="1:6" ht="15" customHeight="1" x14ac:dyDescent="0.3">
      <c r="A1288" t="s">
        <v>2647</v>
      </c>
      <c r="B1288" t="s">
        <v>2599</v>
      </c>
      <c r="C1288" t="s">
        <v>1094</v>
      </c>
      <c r="D1288" s="2" t="s">
        <v>1113</v>
      </c>
      <c r="E1288" t="s">
        <v>1112</v>
      </c>
      <c r="F1288" s="1">
        <v>39.6</v>
      </c>
    </row>
    <row r="1289" spans="1:6" ht="15" customHeight="1" x14ac:dyDescent="0.3">
      <c r="A1289" t="s">
        <v>2647</v>
      </c>
      <c r="B1289" t="s">
        <v>2599</v>
      </c>
      <c r="C1289" t="s">
        <v>1094</v>
      </c>
      <c r="D1289" t="s">
        <v>1111</v>
      </c>
      <c r="F1289" s="1">
        <v>74.540000000000006</v>
      </c>
    </row>
    <row r="1290" spans="1:6" ht="15" customHeight="1" x14ac:dyDescent="0.3">
      <c r="A1290" t="s">
        <v>2647</v>
      </c>
      <c r="B1290" t="s">
        <v>2599</v>
      </c>
      <c r="C1290" t="s">
        <v>1094</v>
      </c>
      <c r="D1290" t="s">
        <v>1110</v>
      </c>
      <c r="F1290" s="1">
        <v>17.079999999999998</v>
      </c>
    </row>
    <row r="1291" spans="1:6" ht="15" customHeight="1" x14ac:dyDescent="0.3">
      <c r="A1291" t="s">
        <v>2647</v>
      </c>
      <c r="B1291" t="s">
        <v>2599</v>
      </c>
      <c r="C1291" t="s">
        <v>1094</v>
      </c>
      <c r="D1291" t="s">
        <v>1109</v>
      </c>
      <c r="E1291" t="s">
        <v>1108</v>
      </c>
      <c r="F1291" s="1">
        <v>156.22</v>
      </c>
    </row>
    <row r="1292" spans="1:6" ht="15" customHeight="1" x14ac:dyDescent="0.3">
      <c r="A1292" t="s">
        <v>2647</v>
      </c>
      <c r="B1292" t="s">
        <v>2599</v>
      </c>
      <c r="C1292" t="s">
        <v>1094</v>
      </c>
      <c r="D1292" t="s">
        <v>1107</v>
      </c>
      <c r="F1292" s="1">
        <v>760.06</v>
      </c>
    </row>
    <row r="1293" spans="1:6" ht="15" customHeight="1" x14ac:dyDescent="0.3">
      <c r="A1293" t="s">
        <v>2647</v>
      </c>
      <c r="B1293" t="s">
        <v>2599</v>
      </c>
      <c r="C1293" t="s">
        <v>1094</v>
      </c>
      <c r="D1293" t="s">
        <v>1106</v>
      </c>
      <c r="F1293" s="1">
        <v>207.44</v>
      </c>
    </row>
    <row r="1294" spans="1:6" ht="15" customHeight="1" x14ac:dyDescent="0.3">
      <c r="A1294" t="s">
        <v>2647</v>
      </c>
      <c r="B1294" t="s">
        <v>2599</v>
      </c>
      <c r="C1294" t="s">
        <v>1094</v>
      </c>
      <c r="D1294" t="s">
        <v>1105</v>
      </c>
      <c r="E1294" t="s">
        <v>1104</v>
      </c>
      <c r="F1294" s="1">
        <v>79.569999999999993</v>
      </c>
    </row>
    <row r="1295" spans="1:6" ht="15" customHeight="1" x14ac:dyDescent="0.3">
      <c r="A1295" t="s">
        <v>2647</v>
      </c>
      <c r="B1295" t="s">
        <v>2599</v>
      </c>
      <c r="C1295" t="s">
        <v>1094</v>
      </c>
      <c r="D1295" s="2" t="s">
        <v>1103</v>
      </c>
      <c r="F1295" s="1">
        <f>411.02+1846.95</f>
        <v>2257.9700000000003</v>
      </c>
    </row>
    <row r="1296" spans="1:6" ht="15" customHeight="1" x14ac:dyDescent="0.3">
      <c r="A1296" t="s">
        <v>2647</v>
      </c>
      <c r="B1296" t="s">
        <v>2599</v>
      </c>
      <c r="C1296" t="s">
        <v>1094</v>
      </c>
      <c r="D1296" t="s">
        <v>1102</v>
      </c>
      <c r="F1296" s="1">
        <v>201.72</v>
      </c>
    </row>
    <row r="1297" spans="1:6" ht="15" customHeight="1" x14ac:dyDescent="0.3">
      <c r="A1297" t="s">
        <v>2647</v>
      </c>
      <c r="B1297" t="s">
        <v>2599</v>
      </c>
      <c r="C1297" t="s">
        <v>1094</v>
      </c>
      <c r="D1297" s="2" t="s">
        <v>45</v>
      </c>
      <c r="F1297" s="1">
        <v>704.72</v>
      </c>
    </row>
    <row r="1298" spans="1:6" ht="15" customHeight="1" x14ac:dyDescent="0.3">
      <c r="A1298" t="s">
        <v>2647</v>
      </c>
      <c r="B1298" t="s">
        <v>2599</v>
      </c>
      <c r="C1298" t="s">
        <v>1094</v>
      </c>
      <c r="D1298" t="s">
        <v>1101</v>
      </c>
      <c r="E1298" t="s">
        <v>1100</v>
      </c>
      <c r="F1298" s="1">
        <v>48.06</v>
      </c>
    </row>
    <row r="1299" spans="1:6" ht="15" customHeight="1" x14ac:dyDescent="0.3">
      <c r="A1299" t="s">
        <v>2647</v>
      </c>
      <c r="B1299" t="s">
        <v>2599</v>
      </c>
      <c r="C1299" t="s">
        <v>1094</v>
      </c>
      <c r="D1299" s="2" t="s">
        <v>1099</v>
      </c>
      <c r="E1299" t="s">
        <v>1098</v>
      </c>
      <c r="F1299" s="1">
        <f>773.52+344.39</f>
        <v>1117.9099999999999</v>
      </c>
    </row>
    <row r="1300" spans="1:6" ht="15" customHeight="1" x14ac:dyDescent="0.3">
      <c r="A1300" t="s">
        <v>2647</v>
      </c>
      <c r="B1300" t="s">
        <v>2599</v>
      </c>
      <c r="C1300" t="s">
        <v>1094</v>
      </c>
      <c r="D1300" s="2" t="s">
        <v>44</v>
      </c>
      <c r="F1300" s="1">
        <v>105.58</v>
      </c>
    </row>
    <row r="1301" spans="1:6" ht="15" customHeight="1" x14ac:dyDescent="0.3">
      <c r="A1301" t="s">
        <v>2647</v>
      </c>
      <c r="B1301" t="s">
        <v>2599</v>
      </c>
      <c r="C1301" t="s">
        <v>1094</v>
      </c>
      <c r="D1301" t="s">
        <v>1097</v>
      </c>
      <c r="F1301" s="1">
        <v>525</v>
      </c>
    </row>
    <row r="1302" spans="1:6" ht="15" customHeight="1" x14ac:dyDescent="0.3">
      <c r="A1302" t="s">
        <v>2647</v>
      </c>
      <c r="B1302" t="s">
        <v>2599</v>
      </c>
      <c r="C1302" t="s">
        <v>1094</v>
      </c>
      <c r="D1302" t="s">
        <v>1096</v>
      </c>
      <c r="E1302" t="s">
        <v>1095</v>
      </c>
      <c r="F1302" s="1">
        <v>210.3</v>
      </c>
    </row>
    <row r="1303" spans="1:6" ht="15" customHeight="1" x14ac:dyDescent="0.3">
      <c r="A1303" t="s">
        <v>2647</v>
      </c>
      <c r="B1303" t="s">
        <v>2599</v>
      </c>
      <c r="C1303" t="s">
        <v>1090</v>
      </c>
      <c r="D1303" t="s">
        <v>1093</v>
      </c>
      <c r="E1303" t="s">
        <v>1092</v>
      </c>
      <c r="F1303" s="1">
        <v>1843.38</v>
      </c>
    </row>
    <row r="1304" spans="1:6" ht="15" customHeight="1" x14ac:dyDescent="0.3">
      <c r="A1304" t="s">
        <v>2647</v>
      </c>
      <c r="B1304" t="s">
        <v>2599</v>
      </c>
      <c r="C1304" t="s">
        <v>1090</v>
      </c>
      <c r="D1304" t="s">
        <v>1091</v>
      </c>
      <c r="F1304" s="1">
        <v>3665.04</v>
      </c>
    </row>
    <row r="1305" spans="1:6" ht="15" customHeight="1" x14ac:dyDescent="0.3">
      <c r="A1305" t="s">
        <v>2647</v>
      </c>
      <c r="B1305" t="s">
        <v>2599</v>
      </c>
      <c r="C1305" t="s">
        <v>1090</v>
      </c>
      <c r="D1305" s="2" t="s">
        <v>949</v>
      </c>
      <c r="F1305" s="1">
        <v>660</v>
      </c>
    </row>
    <row r="1306" spans="1:6" ht="15" customHeight="1" x14ac:dyDescent="0.3">
      <c r="A1306" t="s">
        <v>2647</v>
      </c>
      <c r="B1306" t="s">
        <v>2645</v>
      </c>
      <c r="C1306" t="s">
        <v>1945</v>
      </c>
      <c r="D1306" t="s">
        <v>1952</v>
      </c>
      <c r="E1306" t="s">
        <v>1951</v>
      </c>
      <c r="F1306" s="1">
        <v>102.8</v>
      </c>
    </row>
    <row r="1307" spans="1:6" ht="15" customHeight="1" x14ac:dyDescent="0.3">
      <c r="A1307" t="s">
        <v>2647</v>
      </c>
      <c r="B1307" t="s">
        <v>2645</v>
      </c>
      <c r="C1307" t="s">
        <v>1945</v>
      </c>
      <c r="D1307" t="s">
        <v>1950</v>
      </c>
      <c r="E1307" t="s">
        <v>1949</v>
      </c>
      <c r="F1307" s="1">
        <v>67.81</v>
      </c>
    </row>
    <row r="1308" spans="1:6" ht="15" customHeight="1" x14ac:dyDescent="0.3">
      <c r="A1308" t="s">
        <v>2647</v>
      </c>
      <c r="B1308" t="s">
        <v>2645</v>
      </c>
      <c r="C1308" t="s">
        <v>1945</v>
      </c>
      <c r="D1308" t="s">
        <v>1948</v>
      </c>
      <c r="F1308" s="1">
        <v>99.73</v>
      </c>
    </row>
    <row r="1309" spans="1:6" ht="15" customHeight="1" x14ac:dyDescent="0.3">
      <c r="A1309" t="s">
        <v>2647</v>
      </c>
      <c r="B1309" t="s">
        <v>2645</v>
      </c>
      <c r="C1309" t="s">
        <v>1945</v>
      </c>
      <c r="D1309" t="s">
        <v>1947</v>
      </c>
      <c r="E1309" t="s">
        <v>1946</v>
      </c>
      <c r="F1309" s="1">
        <v>63.44</v>
      </c>
    </row>
    <row r="1310" spans="1:6" ht="15" customHeight="1" x14ac:dyDescent="0.3">
      <c r="A1310" t="s">
        <v>2647</v>
      </c>
      <c r="B1310" t="s">
        <v>2645</v>
      </c>
      <c r="C1310" t="s">
        <v>1940</v>
      </c>
      <c r="D1310" t="s">
        <v>1944</v>
      </c>
      <c r="F1310" s="1">
        <v>65</v>
      </c>
    </row>
    <row r="1311" spans="1:6" ht="15" customHeight="1" x14ac:dyDescent="0.3">
      <c r="A1311" t="s">
        <v>2647</v>
      </c>
      <c r="B1311" t="s">
        <v>2645</v>
      </c>
      <c r="C1311" t="s">
        <v>1940</v>
      </c>
      <c r="D1311" t="s">
        <v>1943</v>
      </c>
      <c r="F1311" s="1">
        <v>45.58</v>
      </c>
    </row>
    <row r="1312" spans="1:6" ht="15" customHeight="1" x14ac:dyDescent="0.3">
      <c r="A1312" t="s">
        <v>2647</v>
      </c>
      <c r="B1312" t="s">
        <v>2645</v>
      </c>
      <c r="C1312" t="s">
        <v>1940</v>
      </c>
      <c r="D1312" t="s">
        <v>1942</v>
      </c>
      <c r="E1312" t="s">
        <v>1941</v>
      </c>
      <c r="F1312" s="1">
        <v>37.01</v>
      </c>
    </row>
    <row r="1313" spans="1:6" ht="15" customHeight="1" x14ac:dyDescent="0.3">
      <c r="A1313" t="s">
        <v>2647</v>
      </c>
      <c r="B1313" t="s">
        <v>2645</v>
      </c>
      <c r="C1313" t="s">
        <v>245</v>
      </c>
      <c r="D1313" t="s">
        <v>247</v>
      </c>
      <c r="F1313" s="1">
        <v>85.62</v>
      </c>
    </row>
    <row r="1314" spans="1:6" ht="15" customHeight="1" x14ac:dyDescent="0.3">
      <c r="A1314" t="s">
        <v>2647</v>
      </c>
      <c r="B1314" t="s">
        <v>2645</v>
      </c>
      <c r="C1314" t="s">
        <v>245</v>
      </c>
      <c r="D1314" t="s">
        <v>246</v>
      </c>
      <c r="F1314" s="1">
        <v>131.77000000000001</v>
      </c>
    </row>
    <row r="1315" spans="1:6" ht="15" customHeight="1" x14ac:dyDescent="0.3">
      <c r="A1315" t="s">
        <v>2647</v>
      </c>
      <c r="B1315" t="s">
        <v>2645</v>
      </c>
      <c r="C1315" t="s">
        <v>245</v>
      </c>
      <c r="D1315" s="2" t="s">
        <v>2591</v>
      </c>
      <c r="F1315" s="1">
        <v>10.5</v>
      </c>
    </row>
    <row r="1316" spans="1:6" ht="15" customHeight="1" x14ac:dyDescent="0.3">
      <c r="A1316" t="s">
        <v>2647</v>
      </c>
      <c r="B1316" t="s">
        <v>2645</v>
      </c>
      <c r="C1316" t="s">
        <v>245</v>
      </c>
      <c r="D1316" s="2" t="s">
        <v>260</v>
      </c>
      <c r="F1316" s="1">
        <v>49.09</v>
      </c>
    </row>
    <row r="1317" spans="1:6" ht="15" customHeight="1" x14ac:dyDescent="0.3">
      <c r="A1317" t="s">
        <v>2647</v>
      </c>
      <c r="B1317" t="s">
        <v>2645</v>
      </c>
      <c r="C1317" t="s">
        <v>245</v>
      </c>
      <c r="D1317" t="s">
        <v>259</v>
      </c>
      <c r="E1317" t="s">
        <v>258</v>
      </c>
      <c r="F1317" s="1">
        <v>73.13</v>
      </c>
    </row>
    <row r="1318" spans="1:6" ht="15" customHeight="1" x14ac:dyDescent="0.3">
      <c r="A1318" t="s">
        <v>2647</v>
      </c>
      <c r="B1318" t="s">
        <v>2645</v>
      </c>
      <c r="C1318" t="s">
        <v>245</v>
      </c>
      <c r="D1318" t="s">
        <v>257</v>
      </c>
      <c r="E1318" t="s">
        <v>256</v>
      </c>
      <c r="F1318" s="1">
        <v>119.67</v>
      </c>
    </row>
    <row r="1319" spans="1:6" ht="15" customHeight="1" x14ac:dyDescent="0.3">
      <c r="A1319" t="s">
        <v>2647</v>
      </c>
      <c r="B1319" t="s">
        <v>2645</v>
      </c>
      <c r="C1319" t="s">
        <v>245</v>
      </c>
      <c r="D1319" t="s">
        <v>255</v>
      </c>
      <c r="E1319" t="s">
        <v>254</v>
      </c>
      <c r="F1319" s="1">
        <v>87.75</v>
      </c>
    </row>
    <row r="1320" spans="1:6" ht="15" customHeight="1" x14ac:dyDescent="0.3">
      <c r="A1320" t="s">
        <v>2647</v>
      </c>
      <c r="B1320" t="s">
        <v>2645</v>
      </c>
      <c r="C1320" t="s">
        <v>245</v>
      </c>
      <c r="D1320" t="s">
        <v>253</v>
      </c>
      <c r="E1320" t="s">
        <v>252</v>
      </c>
      <c r="F1320" s="1">
        <v>124.03</v>
      </c>
    </row>
    <row r="1321" spans="1:6" ht="15" customHeight="1" x14ac:dyDescent="0.3">
      <c r="A1321" t="s">
        <v>2647</v>
      </c>
      <c r="B1321" t="s">
        <v>2645</v>
      </c>
      <c r="C1321" t="s">
        <v>245</v>
      </c>
      <c r="D1321" t="s">
        <v>251</v>
      </c>
      <c r="E1321" t="s">
        <v>250</v>
      </c>
      <c r="F1321" s="1">
        <v>31.5</v>
      </c>
    </row>
    <row r="1322" spans="1:6" ht="15" customHeight="1" x14ac:dyDescent="0.3">
      <c r="A1322" t="s">
        <v>2647</v>
      </c>
      <c r="B1322" t="s">
        <v>2645</v>
      </c>
      <c r="C1322" t="s">
        <v>245</v>
      </c>
      <c r="D1322" t="s">
        <v>249</v>
      </c>
      <c r="E1322" t="s">
        <v>248</v>
      </c>
      <c r="F1322" s="1">
        <v>93.74</v>
      </c>
    </row>
    <row r="1323" spans="1:6" ht="15" customHeight="1" x14ac:dyDescent="0.3">
      <c r="A1323" t="s">
        <v>2647</v>
      </c>
      <c r="B1323" t="s">
        <v>2645</v>
      </c>
      <c r="C1323" t="s">
        <v>241</v>
      </c>
      <c r="D1323" s="4" t="s">
        <v>2595</v>
      </c>
      <c r="F1323" s="1">
        <v>95.16</v>
      </c>
    </row>
    <row r="1324" spans="1:6" ht="15" customHeight="1" x14ac:dyDescent="0.3">
      <c r="A1324" t="s">
        <v>2647</v>
      </c>
      <c r="B1324" t="s">
        <v>2645</v>
      </c>
      <c r="C1324" t="s">
        <v>241</v>
      </c>
      <c r="D1324" t="s">
        <v>244</v>
      </c>
      <c r="F1324" s="1">
        <v>235</v>
      </c>
    </row>
    <row r="1325" spans="1:6" ht="15" customHeight="1" x14ac:dyDescent="0.3">
      <c r="A1325" t="s">
        <v>2647</v>
      </c>
      <c r="B1325" t="s">
        <v>2645</v>
      </c>
      <c r="C1325" t="s">
        <v>241</v>
      </c>
      <c r="D1325" t="s">
        <v>243</v>
      </c>
      <c r="E1325" t="s">
        <v>242</v>
      </c>
      <c r="F1325" s="1">
        <v>347.7</v>
      </c>
    </row>
    <row r="1326" spans="1:6" ht="15" customHeight="1" x14ac:dyDescent="0.3">
      <c r="A1326" t="s">
        <v>2647</v>
      </c>
      <c r="B1326" t="s">
        <v>2675</v>
      </c>
      <c r="C1326" t="s">
        <v>1359</v>
      </c>
      <c r="D1326" t="s">
        <v>1365</v>
      </c>
      <c r="F1326" s="1">
        <v>5316.41</v>
      </c>
    </row>
    <row r="1327" spans="1:6" ht="15" customHeight="1" x14ac:dyDescent="0.3">
      <c r="A1327" t="s">
        <v>2647</v>
      </c>
      <c r="B1327" t="s">
        <v>2675</v>
      </c>
      <c r="C1327" t="s">
        <v>1359</v>
      </c>
      <c r="D1327" t="s">
        <v>1364</v>
      </c>
      <c r="F1327" s="1">
        <v>693</v>
      </c>
    </row>
    <row r="1328" spans="1:6" ht="15" customHeight="1" x14ac:dyDescent="0.3">
      <c r="A1328" t="s">
        <v>2647</v>
      </c>
      <c r="B1328" t="s">
        <v>2675</v>
      </c>
      <c r="C1328" t="s">
        <v>1359</v>
      </c>
      <c r="D1328" t="s">
        <v>1363</v>
      </c>
      <c r="F1328" s="1">
        <v>555.30999999999995</v>
      </c>
    </row>
    <row r="1329" spans="1:6" ht="15" customHeight="1" x14ac:dyDescent="0.3">
      <c r="A1329" t="s">
        <v>2647</v>
      </c>
      <c r="B1329" t="s">
        <v>2675</v>
      </c>
      <c r="C1329" t="s">
        <v>1359</v>
      </c>
      <c r="D1329" t="s">
        <v>1362</v>
      </c>
      <c r="F1329" s="1">
        <v>5806.41</v>
      </c>
    </row>
    <row r="1330" spans="1:6" ht="15" customHeight="1" x14ac:dyDescent="0.3">
      <c r="A1330" t="s">
        <v>2647</v>
      </c>
      <c r="B1330" t="s">
        <v>2675</v>
      </c>
      <c r="C1330" t="s">
        <v>1359</v>
      </c>
      <c r="D1330" t="s">
        <v>1361</v>
      </c>
      <c r="F1330" s="1">
        <v>189.8</v>
      </c>
    </row>
    <row r="1331" spans="1:6" ht="15" customHeight="1" x14ac:dyDescent="0.3">
      <c r="A1331" t="s">
        <v>2647</v>
      </c>
      <c r="B1331" t="s">
        <v>2675</v>
      </c>
      <c r="C1331" t="s">
        <v>1359</v>
      </c>
      <c r="D1331" s="2" t="s">
        <v>1360</v>
      </c>
      <c r="F1331" s="1">
        <f>-1000+5250</f>
        <v>4250</v>
      </c>
    </row>
    <row r="1332" spans="1:6" ht="15" customHeight="1" x14ac:dyDescent="0.3">
      <c r="A1332" t="s">
        <v>2565</v>
      </c>
      <c r="B1332" t="s">
        <v>2565</v>
      </c>
      <c r="C1332" t="s">
        <v>874</v>
      </c>
      <c r="D1332" t="s">
        <v>944</v>
      </c>
      <c r="E1332" t="s">
        <v>943</v>
      </c>
      <c r="F1332" s="1">
        <v>7504.42</v>
      </c>
    </row>
    <row r="1333" spans="1:6" ht="15" customHeight="1" x14ac:dyDescent="0.3">
      <c r="A1333" t="s">
        <v>2565</v>
      </c>
      <c r="B1333" t="s">
        <v>2565</v>
      </c>
      <c r="C1333" t="s">
        <v>874</v>
      </c>
      <c r="D1333" t="s">
        <v>946</v>
      </c>
      <c r="E1333" t="s">
        <v>945</v>
      </c>
      <c r="F1333" s="1">
        <v>2233.0100000000002</v>
      </c>
    </row>
    <row r="1334" spans="1:6" ht="15" customHeight="1" x14ac:dyDescent="0.3">
      <c r="A1334" t="s">
        <v>2565</v>
      </c>
      <c r="B1334" t="s">
        <v>2565</v>
      </c>
      <c r="C1334" t="s">
        <v>874</v>
      </c>
      <c r="D1334" s="2" t="s">
        <v>371</v>
      </c>
      <c r="E1334" t="s">
        <v>370</v>
      </c>
      <c r="F1334" s="1">
        <v>653.89</v>
      </c>
    </row>
    <row r="1335" spans="1:6" ht="15" customHeight="1" x14ac:dyDescent="0.3">
      <c r="A1335" t="s">
        <v>2565</v>
      </c>
      <c r="B1335" t="s">
        <v>2565</v>
      </c>
      <c r="C1335" t="s">
        <v>874</v>
      </c>
      <c r="D1335" t="s">
        <v>942</v>
      </c>
      <c r="E1335" t="s">
        <v>941</v>
      </c>
      <c r="F1335" s="1">
        <v>2914.23</v>
      </c>
    </row>
    <row r="1336" spans="1:6" ht="15" customHeight="1" x14ac:dyDescent="0.3">
      <c r="A1336" t="s">
        <v>2565</v>
      </c>
      <c r="B1336" t="s">
        <v>2565</v>
      </c>
      <c r="C1336" t="s">
        <v>874</v>
      </c>
      <c r="D1336" t="s">
        <v>938</v>
      </c>
      <c r="E1336" t="s">
        <v>937</v>
      </c>
      <c r="F1336" s="1">
        <v>2386.65</v>
      </c>
    </row>
    <row r="1337" spans="1:6" ht="15" customHeight="1" x14ac:dyDescent="0.3">
      <c r="A1337" t="s">
        <v>2565</v>
      </c>
      <c r="B1337" t="s">
        <v>2565</v>
      </c>
      <c r="C1337" t="s">
        <v>874</v>
      </c>
      <c r="D1337" t="s">
        <v>940</v>
      </c>
      <c r="E1337" t="s">
        <v>939</v>
      </c>
      <c r="F1337" s="1">
        <v>481.01</v>
      </c>
    </row>
    <row r="1338" spans="1:6" ht="15" customHeight="1" x14ac:dyDescent="0.3">
      <c r="A1338" t="s">
        <v>2565</v>
      </c>
      <c r="B1338" t="s">
        <v>2565</v>
      </c>
      <c r="C1338" t="s">
        <v>874</v>
      </c>
      <c r="D1338" t="s">
        <v>936</v>
      </c>
      <c r="E1338" t="s">
        <v>935</v>
      </c>
      <c r="F1338" s="1">
        <v>924.12</v>
      </c>
    </row>
    <row r="1339" spans="1:6" ht="15" customHeight="1" x14ac:dyDescent="0.3">
      <c r="A1339" t="s">
        <v>2565</v>
      </c>
      <c r="B1339" t="s">
        <v>2565</v>
      </c>
      <c r="C1339" t="s">
        <v>874</v>
      </c>
      <c r="D1339" t="s">
        <v>934</v>
      </c>
      <c r="E1339" t="s">
        <v>933</v>
      </c>
      <c r="F1339" s="1">
        <v>752.28</v>
      </c>
    </row>
    <row r="1340" spans="1:6" ht="15" customHeight="1" x14ac:dyDescent="0.3">
      <c r="A1340" t="s">
        <v>2565</v>
      </c>
      <c r="B1340" t="s">
        <v>2565</v>
      </c>
      <c r="C1340" t="s">
        <v>874</v>
      </c>
      <c r="D1340" t="s">
        <v>932</v>
      </c>
      <c r="E1340" t="s">
        <v>931</v>
      </c>
      <c r="F1340" s="1">
        <v>1131.9100000000001</v>
      </c>
    </row>
    <row r="1341" spans="1:6" ht="15" customHeight="1" x14ac:dyDescent="0.3">
      <c r="A1341" t="s">
        <v>2565</v>
      </c>
      <c r="B1341" t="s">
        <v>2565</v>
      </c>
      <c r="C1341" t="s">
        <v>874</v>
      </c>
      <c r="D1341" t="s">
        <v>930</v>
      </c>
      <c r="E1341" t="s">
        <v>929</v>
      </c>
      <c r="F1341" s="1">
        <v>554.04999999999995</v>
      </c>
    </row>
    <row r="1342" spans="1:6" ht="15" customHeight="1" x14ac:dyDescent="0.3">
      <c r="A1342" t="s">
        <v>2565</v>
      </c>
      <c r="B1342" t="s">
        <v>2565</v>
      </c>
      <c r="C1342" t="s">
        <v>874</v>
      </c>
      <c r="D1342" t="s">
        <v>926</v>
      </c>
      <c r="E1342" t="s">
        <v>925</v>
      </c>
      <c r="F1342" s="1">
        <v>581.54</v>
      </c>
    </row>
    <row r="1343" spans="1:6" ht="15" customHeight="1" x14ac:dyDescent="0.3">
      <c r="A1343" t="s">
        <v>2565</v>
      </c>
      <c r="B1343" t="s">
        <v>2565</v>
      </c>
      <c r="C1343" t="s">
        <v>874</v>
      </c>
      <c r="D1343" t="s">
        <v>928</v>
      </c>
      <c r="E1343" t="s">
        <v>927</v>
      </c>
      <c r="F1343" s="1">
        <v>406.02</v>
      </c>
    </row>
    <row r="1344" spans="1:6" ht="15" customHeight="1" x14ac:dyDescent="0.3">
      <c r="A1344" t="s">
        <v>2565</v>
      </c>
      <c r="B1344" t="s">
        <v>2565</v>
      </c>
      <c r="C1344" t="s">
        <v>874</v>
      </c>
      <c r="D1344" t="s">
        <v>924</v>
      </c>
      <c r="E1344" t="s">
        <v>923</v>
      </c>
      <c r="F1344" s="1">
        <v>4333.53</v>
      </c>
    </row>
    <row r="1345" spans="1:6" ht="15" customHeight="1" x14ac:dyDescent="0.3">
      <c r="A1345" t="s">
        <v>2565</v>
      </c>
      <c r="B1345" t="s">
        <v>2565</v>
      </c>
      <c r="C1345" t="s">
        <v>874</v>
      </c>
      <c r="D1345" s="2" t="s">
        <v>922</v>
      </c>
      <c r="E1345" t="s">
        <v>921</v>
      </c>
      <c r="F1345" s="1">
        <v>1542.25</v>
      </c>
    </row>
    <row r="1346" spans="1:6" ht="15" customHeight="1" x14ac:dyDescent="0.3">
      <c r="A1346" t="s">
        <v>2565</v>
      </c>
      <c r="B1346" t="s">
        <v>2565</v>
      </c>
      <c r="C1346" t="s">
        <v>874</v>
      </c>
      <c r="D1346" s="2" t="s">
        <v>353</v>
      </c>
      <c r="F1346" s="1">
        <v>8410.09</v>
      </c>
    </row>
    <row r="1347" spans="1:6" ht="15" customHeight="1" x14ac:dyDescent="0.3">
      <c r="A1347" t="s">
        <v>2565</v>
      </c>
      <c r="B1347" t="s">
        <v>2565</v>
      </c>
      <c r="C1347" t="s">
        <v>874</v>
      </c>
      <c r="D1347" t="s">
        <v>920</v>
      </c>
      <c r="E1347" t="s">
        <v>919</v>
      </c>
      <c r="F1347" s="1">
        <v>1350.32</v>
      </c>
    </row>
    <row r="1348" spans="1:6" ht="15" customHeight="1" x14ac:dyDescent="0.3">
      <c r="A1348" t="s">
        <v>2565</v>
      </c>
      <c r="B1348" t="s">
        <v>2565</v>
      </c>
      <c r="C1348" t="s">
        <v>874</v>
      </c>
      <c r="D1348" t="s">
        <v>918</v>
      </c>
      <c r="E1348" t="s">
        <v>917</v>
      </c>
      <c r="F1348" s="1">
        <v>1124.93</v>
      </c>
    </row>
    <row r="1349" spans="1:6" ht="15" customHeight="1" x14ac:dyDescent="0.3">
      <c r="A1349" t="s">
        <v>2565</v>
      </c>
      <c r="B1349" t="s">
        <v>2565</v>
      </c>
      <c r="C1349" t="s">
        <v>874</v>
      </c>
      <c r="D1349" t="s">
        <v>916</v>
      </c>
      <c r="E1349" t="s">
        <v>915</v>
      </c>
      <c r="F1349" s="1">
        <v>1116.57</v>
      </c>
    </row>
    <row r="1350" spans="1:6" ht="15" customHeight="1" x14ac:dyDescent="0.3">
      <c r="A1350" t="s">
        <v>2565</v>
      </c>
      <c r="B1350" t="s">
        <v>2565</v>
      </c>
      <c r="C1350" t="s">
        <v>874</v>
      </c>
      <c r="D1350" t="s">
        <v>914</v>
      </c>
      <c r="E1350" t="s">
        <v>913</v>
      </c>
      <c r="F1350" s="1">
        <v>1560.88</v>
      </c>
    </row>
    <row r="1351" spans="1:6" ht="15" customHeight="1" x14ac:dyDescent="0.3">
      <c r="A1351" t="s">
        <v>2565</v>
      </c>
      <c r="B1351" t="s">
        <v>2565</v>
      </c>
      <c r="C1351" t="s">
        <v>874</v>
      </c>
      <c r="D1351" t="s">
        <v>912</v>
      </c>
      <c r="E1351" t="s">
        <v>911</v>
      </c>
      <c r="F1351" s="1">
        <v>504.5</v>
      </c>
    </row>
    <row r="1352" spans="1:6" ht="15" customHeight="1" x14ac:dyDescent="0.3">
      <c r="A1352" t="s">
        <v>2565</v>
      </c>
      <c r="B1352" t="s">
        <v>2565</v>
      </c>
      <c r="C1352" t="s">
        <v>874</v>
      </c>
      <c r="D1352" t="s">
        <v>910</v>
      </c>
      <c r="E1352" t="s">
        <v>909</v>
      </c>
      <c r="F1352" s="1">
        <v>3291.01</v>
      </c>
    </row>
    <row r="1353" spans="1:6" ht="15" customHeight="1" x14ac:dyDescent="0.3">
      <c r="A1353" t="s">
        <v>2565</v>
      </c>
      <c r="B1353" t="s">
        <v>2565</v>
      </c>
      <c r="C1353" t="s">
        <v>874</v>
      </c>
      <c r="D1353" t="s">
        <v>908</v>
      </c>
      <c r="F1353" s="1">
        <v>1682.08</v>
      </c>
    </row>
    <row r="1354" spans="1:6" ht="15" customHeight="1" x14ac:dyDescent="0.3">
      <c r="A1354" t="s">
        <v>2565</v>
      </c>
      <c r="B1354" t="s">
        <v>2565</v>
      </c>
      <c r="C1354" t="s">
        <v>874</v>
      </c>
      <c r="D1354" t="s">
        <v>907</v>
      </c>
      <c r="E1354" t="s">
        <v>906</v>
      </c>
      <c r="F1354" s="1">
        <v>1298.26</v>
      </c>
    </row>
    <row r="1355" spans="1:6" ht="15" customHeight="1" x14ac:dyDescent="0.3">
      <c r="A1355" t="s">
        <v>2565</v>
      </c>
      <c r="B1355" t="s">
        <v>2565</v>
      </c>
      <c r="C1355" t="s">
        <v>874</v>
      </c>
      <c r="D1355" s="2" t="s">
        <v>905</v>
      </c>
      <c r="E1355" t="s">
        <v>904</v>
      </c>
      <c r="F1355" s="1">
        <v>2164.0300000000002</v>
      </c>
    </row>
    <row r="1356" spans="1:6" ht="15" customHeight="1" x14ac:dyDescent="0.3">
      <c r="A1356" t="s">
        <v>2565</v>
      </c>
      <c r="B1356" t="s">
        <v>2565</v>
      </c>
      <c r="C1356" t="s">
        <v>874</v>
      </c>
      <c r="D1356" s="2" t="s">
        <v>2620</v>
      </c>
      <c r="E1356" t="s">
        <v>903</v>
      </c>
      <c r="F1356" s="1">
        <v>6048.53</v>
      </c>
    </row>
    <row r="1357" spans="1:6" ht="15" customHeight="1" x14ac:dyDescent="0.3">
      <c r="A1357" t="s">
        <v>2565</v>
      </c>
      <c r="B1357" t="s">
        <v>2565</v>
      </c>
      <c r="C1357" t="s">
        <v>874</v>
      </c>
      <c r="D1357" s="2" t="s">
        <v>2621</v>
      </c>
      <c r="E1357" t="s">
        <v>902</v>
      </c>
      <c r="F1357" s="1">
        <v>6044.37</v>
      </c>
    </row>
    <row r="1358" spans="1:6" ht="15" customHeight="1" x14ac:dyDescent="0.3">
      <c r="A1358" t="s">
        <v>2565</v>
      </c>
      <c r="B1358" t="s">
        <v>2565</v>
      </c>
      <c r="C1358" t="s">
        <v>874</v>
      </c>
      <c r="D1358" t="s">
        <v>947</v>
      </c>
      <c r="F1358" s="1">
        <v>7034.33</v>
      </c>
    </row>
    <row r="1359" spans="1:6" ht="15" customHeight="1" x14ac:dyDescent="0.3">
      <c r="A1359" t="s">
        <v>2565</v>
      </c>
      <c r="B1359" t="s">
        <v>2565</v>
      </c>
      <c r="C1359" t="s">
        <v>874</v>
      </c>
      <c r="D1359" t="s">
        <v>901</v>
      </c>
      <c r="E1359" t="s">
        <v>900</v>
      </c>
      <c r="F1359" s="1">
        <v>1565.98</v>
      </c>
    </row>
    <row r="1360" spans="1:6" ht="15" customHeight="1" x14ac:dyDescent="0.3">
      <c r="A1360" t="s">
        <v>2565</v>
      </c>
      <c r="B1360" t="s">
        <v>2565</v>
      </c>
      <c r="C1360" t="s">
        <v>874</v>
      </c>
      <c r="D1360" s="2" t="s">
        <v>875</v>
      </c>
      <c r="F1360" s="1">
        <v>6400.08</v>
      </c>
    </row>
    <row r="1361" spans="1:6" ht="15" customHeight="1" x14ac:dyDescent="0.3">
      <c r="A1361" t="s">
        <v>2565</v>
      </c>
      <c r="B1361" t="s">
        <v>2565</v>
      </c>
      <c r="C1361" t="s">
        <v>874</v>
      </c>
      <c r="D1361" t="s">
        <v>899</v>
      </c>
      <c r="E1361" t="s">
        <v>898</v>
      </c>
      <c r="F1361" s="1">
        <v>5305.37</v>
      </c>
    </row>
    <row r="1362" spans="1:6" ht="15" customHeight="1" x14ac:dyDescent="0.3">
      <c r="A1362" t="s">
        <v>2565</v>
      </c>
      <c r="B1362" t="s">
        <v>2565</v>
      </c>
      <c r="C1362" t="s">
        <v>874</v>
      </c>
      <c r="D1362" t="s">
        <v>897</v>
      </c>
      <c r="E1362" t="s">
        <v>896</v>
      </c>
      <c r="F1362" s="1">
        <v>1075.54</v>
      </c>
    </row>
    <row r="1363" spans="1:6" ht="15" customHeight="1" x14ac:dyDescent="0.3">
      <c r="A1363" t="s">
        <v>2565</v>
      </c>
      <c r="B1363" t="s">
        <v>2565</v>
      </c>
      <c r="C1363" t="s">
        <v>874</v>
      </c>
      <c r="D1363" t="s">
        <v>895</v>
      </c>
      <c r="E1363" t="s">
        <v>894</v>
      </c>
      <c r="F1363" s="1">
        <v>317.54000000000002</v>
      </c>
    </row>
    <row r="1364" spans="1:6" ht="15" customHeight="1" x14ac:dyDescent="0.3">
      <c r="A1364" t="s">
        <v>2565</v>
      </c>
      <c r="B1364" t="s">
        <v>2565</v>
      </c>
      <c r="C1364" t="s">
        <v>874</v>
      </c>
      <c r="D1364" t="s">
        <v>893</v>
      </c>
      <c r="E1364" t="s">
        <v>892</v>
      </c>
      <c r="F1364" s="1">
        <v>99.73</v>
      </c>
    </row>
    <row r="1365" spans="1:6" ht="15" customHeight="1" x14ac:dyDescent="0.3">
      <c r="A1365" t="s">
        <v>2565</v>
      </c>
      <c r="B1365" t="s">
        <v>2565</v>
      </c>
      <c r="C1365" t="s">
        <v>874</v>
      </c>
      <c r="D1365" s="2" t="s">
        <v>891</v>
      </c>
      <c r="E1365" t="s">
        <v>890</v>
      </c>
      <c r="F1365" s="1">
        <v>2164.0300000000002</v>
      </c>
    </row>
    <row r="1366" spans="1:6" ht="15" customHeight="1" x14ac:dyDescent="0.3">
      <c r="A1366" t="s">
        <v>2565</v>
      </c>
      <c r="B1366" t="s">
        <v>2565</v>
      </c>
      <c r="C1366" t="s">
        <v>874</v>
      </c>
      <c r="D1366" s="2" t="s">
        <v>887</v>
      </c>
      <c r="E1366" t="s">
        <v>886</v>
      </c>
      <c r="F1366" s="1">
        <v>1695.78</v>
      </c>
    </row>
    <row r="1367" spans="1:6" ht="15" customHeight="1" x14ac:dyDescent="0.3">
      <c r="A1367" t="s">
        <v>2565</v>
      </c>
      <c r="B1367" t="s">
        <v>2565</v>
      </c>
      <c r="C1367" t="s">
        <v>874</v>
      </c>
      <c r="D1367" t="s">
        <v>889</v>
      </c>
      <c r="E1367" t="s">
        <v>888</v>
      </c>
      <c r="F1367" s="1">
        <v>8448.19</v>
      </c>
    </row>
    <row r="1368" spans="1:6" ht="15" customHeight="1" x14ac:dyDescent="0.3">
      <c r="A1368" t="s">
        <v>2565</v>
      </c>
      <c r="B1368" t="s">
        <v>2565</v>
      </c>
      <c r="C1368" t="s">
        <v>874</v>
      </c>
      <c r="D1368" t="s">
        <v>883</v>
      </c>
      <c r="E1368" t="s">
        <v>882</v>
      </c>
      <c r="F1368" s="1">
        <v>1066.3499999999999</v>
      </c>
    </row>
    <row r="1369" spans="1:6" ht="15" customHeight="1" x14ac:dyDescent="0.3">
      <c r="A1369" t="s">
        <v>2565</v>
      </c>
      <c r="B1369" t="s">
        <v>2565</v>
      </c>
      <c r="C1369" t="s">
        <v>874</v>
      </c>
      <c r="D1369" t="s">
        <v>885</v>
      </c>
      <c r="E1369" t="s">
        <v>884</v>
      </c>
      <c r="F1369" s="1">
        <v>211.36</v>
      </c>
    </row>
    <row r="1370" spans="1:6" ht="15" customHeight="1" x14ac:dyDescent="0.3">
      <c r="A1370" t="s">
        <v>2565</v>
      </c>
      <c r="B1370" t="s">
        <v>2565</v>
      </c>
      <c r="C1370" t="s">
        <v>874</v>
      </c>
      <c r="D1370" t="s">
        <v>881</v>
      </c>
      <c r="E1370" t="s">
        <v>880</v>
      </c>
      <c r="F1370" s="1">
        <v>91.75</v>
      </c>
    </row>
    <row r="1371" spans="1:6" ht="15" customHeight="1" x14ac:dyDescent="0.3">
      <c r="A1371" t="s">
        <v>2565</v>
      </c>
      <c r="B1371" t="s">
        <v>2565</v>
      </c>
      <c r="C1371" t="s">
        <v>874</v>
      </c>
      <c r="D1371" t="s">
        <v>879</v>
      </c>
      <c r="E1371" t="s">
        <v>878</v>
      </c>
      <c r="F1371" s="1">
        <v>3586.62</v>
      </c>
    </row>
    <row r="1372" spans="1:6" ht="15" customHeight="1" x14ac:dyDescent="0.3">
      <c r="A1372" t="s">
        <v>2565</v>
      </c>
      <c r="B1372" t="s">
        <v>2565</v>
      </c>
      <c r="C1372" t="s">
        <v>874</v>
      </c>
      <c r="D1372" t="s">
        <v>877</v>
      </c>
      <c r="E1372" t="s">
        <v>876</v>
      </c>
      <c r="F1372" s="1">
        <v>309.8</v>
      </c>
    </row>
    <row r="1373" spans="1:6" ht="15" customHeight="1" x14ac:dyDescent="0.3">
      <c r="A1373" t="s">
        <v>2565</v>
      </c>
      <c r="B1373" t="s">
        <v>2565</v>
      </c>
      <c r="C1373" t="s">
        <v>868</v>
      </c>
      <c r="D1373" t="s">
        <v>873</v>
      </c>
      <c r="F1373" s="1">
        <v>607.9</v>
      </c>
    </row>
    <row r="1374" spans="1:6" ht="15" customHeight="1" x14ac:dyDescent="0.3">
      <c r="A1374" t="s">
        <v>2565</v>
      </c>
      <c r="B1374" t="s">
        <v>2565</v>
      </c>
      <c r="C1374" t="s">
        <v>868</v>
      </c>
      <c r="D1374" s="2" t="s">
        <v>872</v>
      </c>
      <c r="F1374" s="1">
        <v>3417.34</v>
      </c>
    </row>
    <row r="1375" spans="1:6" ht="15" customHeight="1" x14ac:dyDescent="0.3">
      <c r="A1375" t="s">
        <v>2565</v>
      </c>
      <c r="B1375" t="s">
        <v>2565</v>
      </c>
      <c r="C1375" t="s">
        <v>868</v>
      </c>
      <c r="D1375" t="s">
        <v>871</v>
      </c>
      <c r="E1375" t="s">
        <v>870</v>
      </c>
      <c r="F1375" s="1">
        <v>416.62</v>
      </c>
    </row>
    <row r="1376" spans="1:6" ht="15" customHeight="1" x14ac:dyDescent="0.3">
      <c r="A1376" t="s">
        <v>2565</v>
      </c>
      <c r="B1376" t="s">
        <v>2565</v>
      </c>
      <c r="C1376" t="s">
        <v>868</v>
      </c>
      <c r="D1376" t="s">
        <v>869</v>
      </c>
      <c r="F1376" s="1">
        <v>8323.4599999999991</v>
      </c>
    </row>
    <row r="1377" spans="1:6" ht="15" customHeight="1" x14ac:dyDescent="0.3">
      <c r="A1377" t="s">
        <v>2565</v>
      </c>
      <c r="B1377" t="s">
        <v>2565</v>
      </c>
      <c r="C1377" t="s">
        <v>868</v>
      </c>
      <c r="D1377" s="2" t="s">
        <v>335</v>
      </c>
      <c r="F1377" s="1">
        <v>708.3</v>
      </c>
    </row>
    <row r="1378" spans="1:6" ht="15" customHeight="1" x14ac:dyDescent="0.3">
      <c r="A1378" t="s">
        <v>2565</v>
      </c>
      <c r="B1378" t="s">
        <v>2565</v>
      </c>
      <c r="C1378" t="s">
        <v>863</v>
      </c>
      <c r="D1378" s="2" t="s">
        <v>2637</v>
      </c>
      <c r="F1378" s="1">
        <v>76573.179999999993</v>
      </c>
    </row>
    <row r="1379" spans="1:6" ht="15" customHeight="1" x14ac:dyDescent="0.3">
      <c r="A1379" t="s">
        <v>2565</v>
      </c>
      <c r="B1379" t="s">
        <v>2565</v>
      </c>
      <c r="C1379" t="s">
        <v>863</v>
      </c>
      <c r="D1379" t="s">
        <v>867</v>
      </c>
      <c r="F1379" s="1">
        <v>12848.22</v>
      </c>
    </row>
    <row r="1380" spans="1:6" ht="15" customHeight="1" x14ac:dyDescent="0.3">
      <c r="A1380" t="s">
        <v>2565</v>
      </c>
      <c r="B1380" t="s">
        <v>2565</v>
      </c>
      <c r="C1380" t="s">
        <v>863</v>
      </c>
      <c r="D1380" t="s">
        <v>866</v>
      </c>
      <c r="F1380" s="1">
        <v>3108.6</v>
      </c>
    </row>
    <row r="1381" spans="1:6" ht="15" customHeight="1" x14ac:dyDescent="0.3">
      <c r="A1381" t="s">
        <v>2565</v>
      </c>
      <c r="B1381" t="s">
        <v>2565</v>
      </c>
      <c r="C1381" t="s">
        <v>863</v>
      </c>
      <c r="D1381" t="s">
        <v>865</v>
      </c>
      <c r="F1381" s="1">
        <v>7056.72</v>
      </c>
    </row>
    <row r="1382" spans="1:6" ht="15" customHeight="1" x14ac:dyDescent="0.3">
      <c r="A1382" t="s">
        <v>2565</v>
      </c>
      <c r="B1382" t="s">
        <v>2565</v>
      </c>
      <c r="C1382" t="s">
        <v>863</v>
      </c>
      <c r="D1382" s="2" t="s">
        <v>15</v>
      </c>
      <c r="F1382" s="1">
        <v>3041.5</v>
      </c>
    </row>
    <row r="1383" spans="1:6" ht="15" customHeight="1" x14ac:dyDescent="0.3">
      <c r="A1383" t="s">
        <v>2565</v>
      </c>
      <c r="B1383" t="s">
        <v>2565</v>
      </c>
      <c r="C1383" t="s">
        <v>863</v>
      </c>
      <c r="D1383" t="s">
        <v>864</v>
      </c>
      <c r="F1383" s="1">
        <v>933.36</v>
      </c>
    </row>
    <row r="1384" spans="1:6" ht="15" customHeight="1" x14ac:dyDescent="0.3">
      <c r="A1384" t="s">
        <v>2581</v>
      </c>
      <c r="B1384" t="s">
        <v>2543</v>
      </c>
      <c r="C1384" t="s">
        <v>2333</v>
      </c>
      <c r="D1384" t="s">
        <v>2387</v>
      </c>
      <c r="E1384" t="s">
        <v>2386</v>
      </c>
      <c r="F1384" s="1">
        <v>7711.26</v>
      </c>
    </row>
    <row r="1385" spans="1:6" ht="15" customHeight="1" x14ac:dyDescent="0.3">
      <c r="A1385" t="s">
        <v>2581</v>
      </c>
      <c r="B1385" t="s">
        <v>2543</v>
      </c>
      <c r="C1385" t="s">
        <v>2333</v>
      </c>
      <c r="D1385" s="2" t="s">
        <v>657</v>
      </c>
      <c r="F1385" s="1">
        <v>6675.66</v>
      </c>
    </row>
    <row r="1386" spans="1:6" ht="15" customHeight="1" x14ac:dyDescent="0.3">
      <c r="A1386" t="s">
        <v>2581</v>
      </c>
      <c r="B1386" t="s">
        <v>2543</v>
      </c>
      <c r="C1386" t="s">
        <v>2333</v>
      </c>
      <c r="D1386" t="s">
        <v>2385</v>
      </c>
      <c r="E1386" t="s">
        <v>2384</v>
      </c>
      <c r="F1386" s="1">
        <v>49.87</v>
      </c>
    </row>
    <row r="1387" spans="1:6" ht="15" customHeight="1" x14ac:dyDescent="0.3">
      <c r="A1387" t="s">
        <v>2581</v>
      </c>
      <c r="B1387" t="s">
        <v>2543</v>
      </c>
      <c r="C1387" t="s">
        <v>2333</v>
      </c>
      <c r="D1387" t="s">
        <v>2383</v>
      </c>
      <c r="F1387" s="1">
        <v>39375.68</v>
      </c>
    </row>
    <row r="1388" spans="1:6" ht="15" customHeight="1" x14ac:dyDescent="0.3">
      <c r="A1388" t="s">
        <v>2581</v>
      </c>
      <c r="B1388" t="s">
        <v>2543</v>
      </c>
      <c r="C1388" t="s">
        <v>2333</v>
      </c>
      <c r="D1388" t="s">
        <v>2382</v>
      </c>
      <c r="E1388" t="s">
        <v>2381</v>
      </c>
      <c r="F1388" s="1">
        <v>928.14</v>
      </c>
    </row>
    <row r="1389" spans="1:6" ht="15" customHeight="1" x14ac:dyDescent="0.3">
      <c r="A1389" t="s">
        <v>2581</v>
      </c>
      <c r="B1389" t="s">
        <v>2543</v>
      </c>
      <c r="C1389" t="s">
        <v>2333</v>
      </c>
      <c r="D1389" t="s">
        <v>2380</v>
      </c>
      <c r="E1389" t="s">
        <v>2379</v>
      </c>
      <c r="F1389" s="1">
        <v>1642.63</v>
      </c>
    </row>
    <row r="1390" spans="1:6" ht="15" customHeight="1" x14ac:dyDescent="0.3">
      <c r="A1390" t="s">
        <v>2581</v>
      </c>
      <c r="B1390" t="s">
        <v>2543</v>
      </c>
      <c r="C1390" t="s">
        <v>2333</v>
      </c>
      <c r="D1390" t="s">
        <v>2378</v>
      </c>
      <c r="E1390" t="s">
        <v>2377</v>
      </c>
      <c r="F1390" s="1">
        <v>1642.63</v>
      </c>
    </row>
    <row r="1391" spans="1:6" ht="15" customHeight="1" x14ac:dyDescent="0.3">
      <c r="A1391" t="s">
        <v>2581</v>
      </c>
      <c r="B1391" t="s">
        <v>2543</v>
      </c>
      <c r="C1391" t="s">
        <v>2333</v>
      </c>
      <c r="D1391" s="2" t="s">
        <v>649</v>
      </c>
      <c r="E1391" t="s">
        <v>648</v>
      </c>
      <c r="F1391" s="1">
        <v>2703.36</v>
      </c>
    </row>
    <row r="1392" spans="1:6" ht="15" customHeight="1" x14ac:dyDescent="0.3">
      <c r="A1392" t="s">
        <v>2581</v>
      </c>
      <c r="B1392" t="s">
        <v>2543</v>
      </c>
      <c r="C1392" t="s">
        <v>2333</v>
      </c>
      <c r="D1392" t="s">
        <v>2376</v>
      </c>
      <c r="E1392" t="s">
        <v>2375</v>
      </c>
      <c r="F1392" s="1">
        <v>2189.1</v>
      </c>
    </row>
    <row r="1393" spans="1:6" ht="15" customHeight="1" x14ac:dyDescent="0.3">
      <c r="A1393" t="s">
        <v>2581</v>
      </c>
      <c r="B1393" t="s">
        <v>2543</v>
      </c>
      <c r="C1393" t="s">
        <v>2333</v>
      </c>
      <c r="D1393" s="2" t="s">
        <v>647</v>
      </c>
      <c r="E1393" t="s">
        <v>646</v>
      </c>
      <c r="F1393" s="1">
        <v>553.77</v>
      </c>
    </row>
    <row r="1394" spans="1:6" ht="15" customHeight="1" x14ac:dyDescent="0.3">
      <c r="A1394" t="s">
        <v>2581</v>
      </c>
      <c r="B1394" t="s">
        <v>2543</v>
      </c>
      <c r="C1394" t="s">
        <v>2333</v>
      </c>
      <c r="D1394" s="2" t="s">
        <v>1869</v>
      </c>
      <c r="E1394" t="s">
        <v>2374</v>
      </c>
      <c r="F1394" s="1">
        <v>5896.84</v>
      </c>
    </row>
    <row r="1395" spans="1:6" ht="15" customHeight="1" x14ac:dyDescent="0.3">
      <c r="A1395" t="s">
        <v>2581</v>
      </c>
      <c r="B1395" t="s">
        <v>2543</v>
      </c>
      <c r="C1395" t="s">
        <v>2333</v>
      </c>
      <c r="D1395" s="2" t="s">
        <v>645</v>
      </c>
      <c r="E1395" t="s">
        <v>644</v>
      </c>
      <c r="F1395" s="1">
        <v>553.77</v>
      </c>
    </row>
    <row r="1396" spans="1:6" ht="15" customHeight="1" x14ac:dyDescent="0.3">
      <c r="A1396" t="s">
        <v>2581</v>
      </c>
      <c r="B1396" t="s">
        <v>2543</v>
      </c>
      <c r="C1396" t="s">
        <v>2333</v>
      </c>
      <c r="D1396" t="s">
        <v>2373</v>
      </c>
      <c r="E1396" t="s">
        <v>2372</v>
      </c>
      <c r="F1396" s="1">
        <v>2150.1999999999998</v>
      </c>
    </row>
    <row r="1397" spans="1:6" ht="15" customHeight="1" x14ac:dyDescent="0.3">
      <c r="A1397" t="s">
        <v>2581</v>
      </c>
      <c r="B1397" t="s">
        <v>2543</v>
      </c>
      <c r="C1397" t="s">
        <v>2333</v>
      </c>
      <c r="D1397" t="s">
        <v>2371</v>
      </c>
      <c r="E1397" t="s">
        <v>2370</v>
      </c>
      <c r="F1397" s="1">
        <v>577.82000000000005</v>
      </c>
    </row>
    <row r="1398" spans="1:6" ht="15" customHeight="1" x14ac:dyDescent="0.3">
      <c r="A1398" t="s">
        <v>2581</v>
      </c>
      <c r="B1398" t="s">
        <v>2543</v>
      </c>
      <c r="C1398" t="s">
        <v>2333</v>
      </c>
      <c r="D1398" s="2" t="s">
        <v>643</v>
      </c>
      <c r="F1398" s="1">
        <v>2953.68</v>
      </c>
    </row>
    <row r="1399" spans="1:6" ht="15" customHeight="1" x14ac:dyDescent="0.3">
      <c r="A1399" t="s">
        <v>2581</v>
      </c>
      <c r="B1399" t="s">
        <v>2543</v>
      </c>
      <c r="C1399" t="s">
        <v>2333</v>
      </c>
      <c r="D1399" s="2" t="s">
        <v>636</v>
      </c>
      <c r="E1399" t="s">
        <v>635</v>
      </c>
      <c r="F1399" s="1">
        <v>553.77</v>
      </c>
    </row>
    <row r="1400" spans="1:6" ht="15" customHeight="1" x14ac:dyDescent="0.3">
      <c r="A1400" t="s">
        <v>2581</v>
      </c>
      <c r="B1400" t="s">
        <v>2543</v>
      </c>
      <c r="C1400" t="s">
        <v>2333</v>
      </c>
      <c r="D1400" s="2" t="s">
        <v>922</v>
      </c>
      <c r="E1400" t="s">
        <v>921</v>
      </c>
      <c r="F1400" s="1">
        <v>1542.25</v>
      </c>
    </row>
    <row r="1401" spans="1:6" ht="15" customHeight="1" x14ac:dyDescent="0.3">
      <c r="A1401" t="s">
        <v>2581</v>
      </c>
      <c r="B1401" t="s">
        <v>2543</v>
      </c>
      <c r="C1401" t="s">
        <v>2333</v>
      </c>
      <c r="D1401" t="s">
        <v>2369</v>
      </c>
      <c r="E1401" t="s">
        <v>2368</v>
      </c>
      <c r="F1401" s="1">
        <v>2463.41</v>
      </c>
    </row>
    <row r="1402" spans="1:6" ht="15" customHeight="1" x14ac:dyDescent="0.3">
      <c r="A1402" t="s">
        <v>2581</v>
      </c>
      <c r="B1402" t="s">
        <v>2543</v>
      </c>
      <c r="C1402" t="s">
        <v>2333</v>
      </c>
      <c r="D1402" t="s">
        <v>2367</v>
      </c>
      <c r="E1402" t="s">
        <v>2366</v>
      </c>
      <c r="F1402" s="1">
        <v>4933.8</v>
      </c>
    </row>
    <row r="1403" spans="1:6" ht="15" customHeight="1" x14ac:dyDescent="0.3">
      <c r="A1403" t="s">
        <v>2581</v>
      </c>
      <c r="B1403" t="s">
        <v>2543</v>
      </c>
      <c r="C1403" t="s">
        <v>2333</v>
      </c>
      <c r="D1403" t="s">
        <v>2365</v>
      </c>
      <c r="E1403" t="s">
        <v>2364</v>
      </c>
      <c r="F1403" s="1">
        <v>5119.4399999999996</v>
      </c>
    </row>
    <row r="1404" spans="1:6" ht="15" customHeight="1" x14ac:dyDescent="0.3">
      <c r="A1404" t="s">
        <v>2581</v>
      </c>
      <c r="B1404" t="s">
        <v>2543</v>
      </c>
      <c r="C1404" t="s">
        <v>2333</v>
      </c>
      <c r="D1404" t="s">
        <v>2363</v>
      </c>
      <c r="E1404" t="s">
        <v>2362</v>
      </c>
      <c r="F1404" s="1">
        <v>300.08</v>
      </c>
    </row>
    <row r="1405" spans="1:6" ht="15" customHeight="1" x14ac:dyDescent="0.3">
      <c r="A1405" t="s">
        <v>2581</v>
      </c>
      <c r="B1405" t="s">
        <v>2543</v>
      </c>
      <c r="C1405" t="s">
        <v>2333</v>
      </c>
      <c r="D1405" t="s">
        <v>2361</v>
      </c>
      <c r="E1405" t="s">
        <v>2360</v>
      </c>
      <c r="F1405" s="1">
        <v>2805.36</v>
      </c>
    </row>
    <row r="1406" spans="1:6" ht="15" customHeight="1" x14ac:dyDescent="0.3">
      <c r="A1406" t="s">
        <v>2581</v>
      </c>
      <c r="B1406" t="s">
        <v>2543</v>
      </c>
      <c r="C1406" t="s">
        <v>2333</v>
      </c>
      <c r="D1406" t="s">
        <v>2359</v>
      </c>
      <c r="E1406" t="s">
        <v>2358</v>
      </c>
      <c r="F1406" s="1">
        <v>924.15</v>
      </c>
    </row>
    <row r="1407" spans="1:6" ht="15" customHeight="1" x14ac:dyDescent="0.3">
      <c r="A1407" t="s">
        <v>2581</v>
      </c>
      <c r="B1407" t="s">
        <v>2543</v>
      </c>
      <c r="C1407" t="s">
        <v>2333</v>
      </c>
      <c r="D1407" t="s">
        <v>2357</v>
      </c>
      <c r="E1407" t="s">
        <v>2356</v>
      </c>
      <c r="F1407" s="1">
        <v>2735.58</v>
      </c>
    </row>
    <row r="1408" spans="1:6" ht="15" customHeight="1" x14ac:dyDescent="0.3">
      <c r="A1408" t="s">
        <v>2581</v>
      </c>
      <c r="B1408" t="s">
        <v>2543</v>
      </c>
      <c r="C1408" t="s">
        <v>2333</v>
      </c>
      <c r="D1408" t="s">
        <v>2355</v>
      </c>
      <c r="E1408" t="s">
        <v>2354</v>
      </c>
      <c r="F1408" s="1">
        <v>8075.45</v>
      </c>
    </row>
    <row r="1409" spans="1:6" ht="15" customHeight="1" x14ac:dyDescent="0.3">
      <c r="A1409" t="s">
        <v>2581</v>
      </c>
      <c r="B1409" t="s">
        <v>2543</v>
      </c>
      <c r="C1409" t="s">
        <v>2333</v>
      </c>
      <c r="D1409" s="2" t="s">
        <v>905</v>
      </c>
      <c r="E1409" t="s">
        <v>904</v>
      </c>
      <c r="F1409" s="1">
        <v>2164.0300000000002</v>
      </c>
    </row>
    <row r="1410" spans="1:6" ht="15" customHeight="1" x14ac:dyDescent="0.3">
      <c r="A1410" t="s">
        <v>2581</v>
      </c>
      <c r="B1410" t="s">
        <v>2543</v>
      </c>
      <c r="C1410" t="s">
        <v>2333</v>
      </c>
      <c r="D1410" s="2" t="s">
        <v>624</v>
      </c>
      <c r="E1410" t="s">
        <v>623</v>
      </c>
      <c r="F1410" s="1">
        <v>553.12</v>
      </c>
    </row>
    <row r="1411" spans="1:6" ht="15" customHeight="1" x14ac:dyDescent="0.3">
      <c r="A1411" t="s">
        <v>2581</v>
      </c>
      <c r="B1411" t="s">
        <v>2543</v>
      </c>
      <c r="C1411" t="s">
        <v>2333</v>
      </c>
      <c r="D1411" s="2" t="s">
        <v>620</v>
      </c>
      <c r="E1411" t="s">
        <v>619</v>
      </c>
      <c r="F1411" s="1">
        <v>970.46</v>
      </c>
    </row>
    <row r="1412" spans="1:6" ht="15" customHeight="1" x14ac:dyDescent="0.3">
      <c r="A1412" t="s">
        <v>2581</v>
      </c>
      <c r="B1412" t="s">
        <v>2543</v>
      </c>
      <c r="C1412" t="s">
        <v>2333</v>
      </c>
      <c r="D1412" t="s">
        <v>2353</v>
      </c>
      <c r="E1412" t="s">
        <v>2352</v>
      </c>
      <c r="F1412" s="1">
        <v>54.52</v>
      </c>
    </row>
    <row r="1413" spans="1:6" ht="15" customHeight="1" x14ac:dyDescent="0.3">
      <c r="A1413" t="s">
        <v>2581</v>
      </c>
      <c r="B1413" t="s">
        <v>2543</v>
      </c>
      <c r="C1413" t="s">
        <v>2333</v>
      </c>
      <c r="D1413" t="s">
        <v>2351</v>
      </c>
      <c r="E1413" t="s">
        <v>2350</v>
      </c>
      <c r="F1413" s="1">
        <v>6195.45</v>
      </c>
    </row>
    <row r="1414" spans="1:6" ht="15" customHeight="1" x14ac:dyDescent="0.3">
      <c r="A1414" t="s">
        <v>2581</v>
      </c>
      <c r="B1414" t="s">
        <v>2543</v>
      </c>
      <c r="C1414" t="s">
        <v>2333</v>
      </c>
      <c r="D1414" s="2" t="s">
        <v>579</v>
      </c>
      <c r="E1414" t="s">
        <v>578</v>
      </c>
      <c r="F1414" s="1">
        <v>553.12</v>
      </c>
    </row>
    <row r="1415" spans="1:6" ht="15" customHeight="1" x14ac:dyDescent="0.3">
      <c r="A1415" t="s">
        <v>2581</v>
      </c>
      <c r="B1415" t="s">
        <v>2543</v>
      </c>
      <c r="C1415" t="s">
        <v>2333</v>
      </c>
      <c r="D1415" t="s">
        <v>2349</v>
      </c>
      <c r="E1415" t="s">
        <v>2348</v>
      </c>
      <c r="F1415" s="1">
        <v>963.03</v>
      </c>
    </row>
    <row r="1416" spans="1:6" ht="15" customHeight="1" x14ac:dyDescent="0.3">
      <c r="A1416" t="s">
        <v>2581</v>
      </c>
      <c r="B1416" t="s">
        <v>2543</v>
      </c>
      <c r="C1416" t="s">
        <v>2333</v>
      </c>
      <c r="D1416" t="s">
        <v>2347</v>
      </c>
      <c r="E1416" t="s">
        <v>2346</v>
      </c>
      <c r="F1416" s="1">
        <v>1501.78</v>
      </c>
    </row>
    <row r="1417" spans="1:6" ht="15" customHeight="1" x14ac:dyDescent="0.3">
      <c r="A1417" t="s">
        <v>2581</v>
      </c>
      <c r="B1417" t="s">
        <v>2543</v>
      </c>
      <c r="C1417" t="s">
        <v>2333</v>
      </c>
      <c r="D1417" t="s">
        <v>2345</v>
      </c>
      <c r="E1417" t="s">
        <v>2344</v>
      </c>
      <c r="F1417" s="1">
        <v>1501.78</v>
      </c>
    </row>
    <row r="1418" spans="1:6" ht="15" customHeight="1" x14ac:dyDescent="0.3">
      <c r="A1418" t="s">
        <v>2581</v>
      </c>
      <c r="B1418" t="s">
        <v>2543</v>
      </c>
      <c r="C1418" t="s">
        <v>2333</v>
      </c>
      <c r="D1418" t="s">
        <v>2343</v>
      </c>
      <c r="E1418" t="s">
        <v>2342</v>
      </c>
      <c r="F1418" s="1">
        <v>5832.63</v>
      </c>
    </row>
    <row r="1419" spans="1:6" ht="15" customHeight="1" x14ac:dyDescent="0.3">
      <c r="A1419" t="s">
        <v>2581</v>
      </c>
      <c r="B1419" t="s">
        <v>2543</v>
      </c>
      <c r="C1419" t="s">
        <v>2333</v>
      </c>
      <c r="D1419" t="s">
        <v>2341</v>
      </c>
      <c r="E1419" t="s">
        <v>2340</v>
      </c>
      <c r="F1419" s="1">
        <v>129.94</v>
      </c>
    </row>
    <row r="1420" spans="1:6" ht="15" customHeight="1" x14ac:dyDescent="0.3">
      <c r="A1420" t="s">
        <v>2581</v>
      </c>
      <c r="B1420" t="s">
        <v>2543</v>
      </c>
      <c r="C1420" t="s">
        <v>2333</v>
      </c>
      <c r="D1420" t="s">
        <v>2339</v>
      </c>
      <c r="E1420" t="s">
        <v>2338</v>
      </c>
      <c r="F1420" s="1">
        <v>4201.0600000000004</v>
      </c>
    </row>
    <row r="1421" spans="1:6" ht="15" customHeight="1" x14ac:dyDescent="0.3">
      <c r="A1421" t="s">
        <v>2581</v>
      </c>
      <c r="B1421" t="s">
        <v>2543</v>
      </c>
      <c r="C1421" t="s">
        <v>2333</v>
      </c>
      <c r="D1421" t="s">
        <v>2337</v>
      </c>
      <c r="E1421" t="s">
        <v>2336</v>
      </c>
      <c r="F1421" s="1">
        <v>2191.25</v>
      </c>
    </row>
    <row r="1422" spans="1:6" ht="15" customHeight="1" x14ac:dyDescent="0.3">
      <c r="A1422" t="s">
        <v>2581</v>
      </c>
      <c r="B1422" t="s">
        <v>2543</v>
      </c>
      <c r="C1422" t="s">
        <v>2333</v>
      </c>
      <c r="D1422" s="2" t="s">
        <v>891</v>
      </c>
      <c r="E1422" t="s">
        <v>890</v>
      </c>
      <c r="F1422" s="1">
        <v>2164.0300000000002</v>
      </c>
    </row>
    <row r="1423" spans="1:6" ht="15" customHeight="1" x14ac:dyDescent="0.3">
      <c r="A1423" t="s">
        <v>2581</v>
      </c>
      <c r="B1423" t="s">
        <v>2543</v>
      </c>
      <c r="C1423" t="s">
        <v>2333</v>
      </c>
      <c r="D1423" s="2" t="s">
        <v>887</v>
      </c>
      <c r="E1423" t="s">
        <v>886</v>
      </c>
      <c r="F1423" s="1">
        <v>1695.78</v>
      </c>
    </row>
    <row r="1424" spans="1:6" ht="15" customHeight="1" x14ac:dyDescent="0.3">
      <c r="A1424" t="s">
        <v>2581</v>
      </c>
      <c r="B1424" t="s">
        <v>2543</v>
      </c>
      <c r="C1424" t="s">
        <v>2333</v>
      </c>
      <c r="D1424" t="s">
        <v>2335</v>
      </c>
      <c r="E1424" t="s">
        <v>2334</v>
      </c>
      <c r="F1424" s="1">
        <v>6322.52</v>
      </c>
    </row>
    <row r="1425" spans="1:6" ht="15" customHeight="1" x14ac:dyDescent="0.3">
      <c r="A1425" t="s">
        <v>2581</v>
      </c>
      <c r="B1425" t="s">
        <v>2543</v>
      </c>
      <c r="C1425" t="s">
        <v>2329</v>
      </c>
      <c r="D1425" s="2" t="s">
        <v>2332</v>
      </c>
      <c r="F1425" s="1">
        <f>310.89-197.85</f>
        <v>113.03999999999999</v>
      </c>
    </row>
    <row r="1426" spans="1:6" ht="15" customHeight="1" x14ac:dyDescent="0.3">
      <c r="A1426" t="s">
        <v>2581</v>
      </c>
      <c r="B1426" t="s">
        <v>2543</v>
      </c>
      <c r="C1426" t="s">
        <v>2329</v>
      </c>
      <c r="D1426" t="s">
        <v>2331</v>
      </c>
      <c r="F1426" s="1">
        <v>55.4</v>
      </c>
    </row>
    <row r="1427" spans="1:6" ht="15" customHeight="1" x14ac:dyDescent="0.3">
      <c r="A1427" t="s">
        <v>2581</v>
      </c>
      <c r="B1427" t="s">
        <v>2543</v>
      </c>
      <c r="C1427" t="s">
        <v>2329</v>
      </c>
      <c r="D1427" t="s">
        <v>2330</v>
      </c>
      <c r="F1427" s="1">
        <v>268.54000000000002</v>
      </c>
    </row>
    <row r="1428" spans="1:6" ht="15" customHeight="1" x14ac:dyDescent="0.3">
      <c r="A1428" t="s">
        <v>2581</v>
      </c>
      <c r="B1428" t="s">
        <v>2543</v>
      </c>
      <c r="C1428" t="s">
        <v>2325</v>
      </c>
      <c r="D1428" t="s">
        <v>2328</v>
      </c>
      <c r="F1428" s="1">
        <v>7571.43</v>
      </c>
    </row>
    <row r="1429" spans="1:6" ht="15" customHeight="1" x14ac:dyDescent="0.3">
      <c r="A1429" t="s">
        <v>2581</v>
      </c>
      <c r="B1429" t="s">
        <v>2543</v>
      </c>
      <c r="C1429" t="s">
        <v>2325</v>
      </c>
      <c r="D1429" t="s">
        <v>2327</v>
      </c>
      <c r="F1429" s="1">
        <v>1549.23</v>
      </c>
    </row>
    <row r="1430" spans="1:6" ht="15" customHeight="1" x14ac:dyDescent="0.3">
      <c r="A1430" t="s">
        <v>2581</v>
      </c>
      <c r="B1430" t="s">
        <v>2543</v>
      </c>
      <c r="C1430" t="s">
        <v>2325</v>
      </c>
      <c r="D1430" s="2" t="s">
        <v>557</v>
      </c>
      <c r="E1430" t="s">
        <v>556</v>
      </c>
      <c r="F1430" s="1">
        <v>2810.24</v>
      </c>
    </row>
    <row r="1431" spans="1:6" ht="15" customHeight="1" x14ac:dyDescent="0.3">
      <c r="A1431" t="s">
        <v>2581</v>
      </c>
      <c r="B1431" t="s">
        <v>2543</v>
      </c>
      <c r="C1431" t="s">
        <v>2325</v>
      </c>
      <c r="D1431" t="s">
        <v>2326</v>
      </c>
      <c r="F1431" s="1">
        <v>10809.24</v>
      </c>
    </row>
    <row r="1432" spans="1:6" ht="15" customHeight="1" x14ac:dyDescent="0.3">
      <c r="A1432" t="s">
        <v>2581</v>
      </c>
      <c r="B1432" t="s">
        <v>2667</v>
      </c>
      <c r="C1432" t="s">
        <v>833</v>
      </c>
      <c r="D1432" t="s">
        <v>857</v>
      </c>
      <c r="E1432" t="s">
        <v>856</v>
      </c>
      <c r="F1432" s="1">
        <v>425.69</v>
      </c>
    </row>
    <row r="1433" spans="1:6" ht="15" customHeight="1" x14ac:dyDescent="0.3">
      <c r="A1433" t="s">
        <v>2581</v>
      </c>
      <c r="B1433" t="s">
        <v>2667</v>
      </c>
      <c r="C1433" t="s">
        <v>833</v>
      </c>
      <c r="D1433" s="2" t="s">
        <v>212</v>
      </c>
      <c r="F1433" s="1">
        <v>1109.9000000000001</v>
      </c>
    </row>
    <row r="1434" spans="1:6" ht="15" customHeight="1" x14ac:dyDescent="0.3">
      <c r="A1434" t="s">
        <v>2581</v>
      </c>
      <c r="B1434" t="s">
        <v>2667</v>
      </c>
      <c r="C1434" t="s">
        <v>833</v>
      </c>
      <c r="D1434" t="s">
        <v>855</v>
      </c>
      <c r="E1434" t="s">
        <v>854</v>
      </c>
      <c r="F1434" s="1">
        <v>2399.27</v>
      </c>
    </row>
    <row r="1435" spans="1:6" ht="15" customHeight="1" x14ac:dyDescent="0.3">
      <c r="A1435" t="s">
        <v>2581</v>
      </c>
      <c r="B1435" t="s">
        <v>2667</v>
      </c>
      <c r="C1435" t="s">
        <v>833</v>
      </c>
      <c r="D1435" t="s">
        <v>853</v>
      </c>
      <c r="E1435" t="s">
        <v>852</v>
      </c>
      <c r="F1435" s="1">
        <v>4308.53</v>
      </c>
    </row>
    <row r="1436" spans="1:6" ht="15" customHeight="1" x14ac:dyDescent="0.3">
      <c r="A1436" t="s">
        <v>2581</v>
      </c>
      <c r="B1436" t="s">
        <v>2667</v>
      </c>
      <c r="C1436" t="s">
        <v>833</v>
      </c>
      <c r="D1436" t="s">
        <v>851</v>
      </c>
      <c r="E1436" t="s">
        <v>850</v>
      </c>
      <c r="F1436" s="1">
        <v>4740.29</v>
      </c>
    </row>
    <row r="1437" spans="1:6" ht="15" customHeight="1" x14ac:dyDescent="0.3">
      <c r="A1437" t="s">
        <v>2581</v>
      </c>
      <c r="B1437" t="s">
        <v>2667</v>
      </c>
      <c r="C1437" t="s">
        <v>833</v>
      </c>
      <c r="D1437" t="s">
        <v>849</v>
      </c>
      <c r="E1437" t="s">
        <v>848</v>
      </c>
      <c r="F1437" s="1">
        <v>2630.89</v>
      </c>
    </row>
    <row r="1438" spans="1:6" ht="15" customHeight="1" x14ac:dyDescent="0.3">
      <c r="A1438" t="s">
        <v>2581</v>
      </c>
      <c r="B1438" t="s">
        <v>2667</v>
      </c>
      <c r="C1438" t="s">
        <v>833</v>
      </c>
      <c r="D1438" t="s">
        <v>847</v>
      </c>
      <c r="E1438" t="s">
        <v>846</v>
      </c>
      <c r="F1438" s="1">
        <v>1028.6400000000001</v>
      </c>
    </row>
    <row r="1439" spans="1:6" ht="15" customHeight="1" x14ac:dyDescent="0.3">
      <c r="A1439" t="s">
        <v>2581</v>
      </c>
      <c r="B1439" t="s">
        <v>2667</v>
      </c>
      <c r="C1439" t="s">
        <v>833</v>
      </c>
      <c r="D1439" t="s">
        <v>845</v>
      </c>
      <c r="E1439" t="s">
        <v>844</v>
      </c>
      <c r="F1439" s="1">
        <v>683.75</v>
      </c>
    </row>
    <row r="1440" spans="1:6" ht="15" customHeight="1" x14ac:dyDescent="0.3">
      <c r="A1440" t="s">
        <v>2581</v>
      </c>
      <c r="B1440" t="s">
        <v>2667</v>
      </c>
      <c r="C1440" t="s">
        <v>833</v>
      </c>
      <c r="D1440" s="2" t="s">
        <v>2612</v>
      </c>
      <c r="F1440" s="1">
        <v>2819.08</v>
      </c>
    </row>
    <row r="1441" spans="1:6" ht="15" customHeight="1" x14ac:dyDescent="0.3">
      <c r="A1441" t="s">
        <v>2581</v>
      </c>
      <c r="B1441" t="s">
        <v>2667</v>
      </c>
      <c r="C1441" t="s">
        <v>833</v>
      </c>
      <c r="D1441" t="s">
        <v>843</v>
      </c>
      <c r="E1441" t="s">
        <v>842</v>
      </c>
      <c r="F1441" s="1">
        <v>4703.5200000000004</v>
      </c>
    </row>
    <row r="1442" spans="1:6" ht="15" customHeight="1" x14ac:dyDescent="0.3">
      <c r="A1442" t="s">
        <v>2581</v>
      </c>
      <c r="B1442" t="s">
        <v>2667</v>
      </c>
      <c r="C1442" t="s">
        <v>833</v>
      </c>
      <c r="D1442" t="s">
        <v>837</v>
      </c>
      <c r="E1442" t="s">
        <v>836</v>
      </c>
      <c r="F1442" s="1">
        <v>3330.9</v>
      </c>
    </row>
    <row r="1443" spans="1:6" ht="15" customHeight="1" x14ac:dyDescent="0.3">
      <c r="A1443" t="s">
        <v>2581</v>
      </c>
      <c r="B1443" t="s">
        <v>2667</v>
      </c>
      <c r="C1443" t="s">
        <v>833</v>
      </c>
      <c r="D1443" t="s">
        <v>841</v>
      </c>
      <c r="E1443" t="s">
        <v>840</v>
      </c>
      <c r="F1443" s="1">
        <v>3000.76</v>
      </c>
    </row>
    <row r="1444" spans="1:6" ht="15" customHeight="1" x14ac:dyDescent="0.3">
      <c r="A1444" t="s">
        <v>2581</v>
      </c>
      <c r="B1444" t="s">
        <v>2667</v>
      </c>
      <c r="C1444" t="s">
        <v>833</v>
      </c>
      <c r="D1444" t="s">
        <v>839</v>
      </c>
      <c r="E1444" t="s">
        <v>838</v>
      </c>
      <c r="F1444" s="1">
        <v>1743.23</v>
      </c>
    </row>
    <row r="1445" spans="1:6" ht="15" customHeight="1" x14ac:dyDescent="0.3">
      <c r="A1445" t="s">
        <v>2581</v>
      </c>
      <c r="B1445" t="s">
        <v>2667</v>
      </c>
      <c r="C1445" t="s">
        <v>833</v>
      </c>
      <c r="D1445" t="s">
        <v>835</v>
      </c>
      <c r="E1445" t="s">
        <v>834</v>
      </c>
      <c r="F1445" s="1">
        <v>531.88</v>
      </c>
    </row>
    <row r="1446" spans="1:6" ht="15" customHeight="1" x14ac:dyDescent="0.3">
      <c r="A1446" t="s">
        <v>2581</v>
      </c>
      <c r="B1446" t="s">
        <v>2667</v>
      </c>
      <c r="C1446" t="s">
        <v>829</v>
      </c>
      <c r="D1446" t="s">
        <v>831</v>
      </c>
      <c r="F1446" s="1">
        <v>6823.28</v>
      </c>
    </row>
    <row r="1447" spans="1:6" ht="15" customHeight="1" x14ac:dyDescent="0.3">
      <c r="A1447" t="s">
        <v>2581</v>
      </c>
      <c r="B1447" t="s">
        <v>2667</v>
      </c>
      <c r="C1447" t="s">
        <v>829</v>
      </c>
      <c r="D1447" t="s">
        <v>832</v>
      </c>
      <c r="F1447" s="1">
        <v>5723.22</v>
      </c>
    </row>
    <row r="1448" spans="1:6" ht="15" customHeight="1" x14ac:dyDescent="0.3">
      <c r="A1448" t="s">
        <v>2581</v>
      </c>
      <c r="B1448" t="s">
        <v>2667</v>
      </c>
      <c r="C1448" t="s">
        <v>829</v>
      </c>
      <c r="D1448" t="s">
        <v>830</v>
      </c>
      <c r="F1448" s="1">
        <v>5066.3</v>
      </c>
    </row>
    <row r="1449" spans="1:6" ht="15" customHeight="1" x14ac:dyDescent="0.3">
      <c r="A1449" t="s">
        <v>2581</v>
      </c>
      <c r="B1449" t="s">
        <v>2546</v>
      </c>
      <c r="C1449" t="s">
        <v>2161</v>
      </c>
      <c r="D1449" s="6" t="s">
        <v>2672</v>
      </c>
      <c r="E1449" t="s">
        <v>2162</v>
      </c>
      <c r="F1449" s="1">
        <v>2127.0500000000002</v>
      </c>
    </row>
    <row r="1450" spans="1:6" ht="15" customHeight="1" x14ac:dyDescent="0.3">
      <c r="A1450" t="s">
        <v>2581</v>
      </c>
      <c r="B1450" t="s">
        <v>2546</v>
      </c>
      <c r="C1450" t="s">
        <v>2161</v>
      </c>
      <c r="D1450" t="s">
        <v>2194</v>
      </c>
      <c r="F1450" s="1">
        <v>100705.52</v>
      </c>
    </row>
    <row r="1451" spans="1:6" ht="15" customHeight="1" x14ac:dyDescent="0.3">
      <c r="A1451" t="s">
        <v>2581</v>
      </c>
      <c r="B1451" t="s">
        <v>2546</v>
      </c>
      <c r="C1451" t="s">
        <v>2161</v>
      </c>
      <c r="D1451" t="s">
        <v>2193</v>
      </c>
      <c r="E1451" t="s">
        <v>2192</v>
      </c>
      <c r="F1451" s="1">
        <v>3164.05</v>
      </c>
    </row>
    <row r="1452" spans="1:6" ht="15" customHeight="1" x14ac:dyDescent="0.3">
      <c r="A1452" t="s">
        <v>2581</v>
      </c>
      <c r="B1452" t="s">
        <v>2546</v>
      </c>
      <c r="C1452" t="s">
        <v>2161</v>
      </c>
      <c r="D1452" t="s">
        <v>2191</v>
      </c>
      <c r="E1452" t="s">
        <v>2190</v>
      </c>
      <c r="F1452" s="1">
        <v>2058.38</v>
      </c>
    </row>
    <row r="1453" spans="1:6" ht="15" customHeight="1" x14ac:dyDescent="0.3">
      <c r="A1453" t="s">
        <v>2581</v>
      </c>
      <c r="B1453" t="s">
        <v>2546</v>
      </c>
      <c r="C1453" t="s">
        <v>2161</v>
      </c>
      <c r="D1453" t="s">
        <v>2189</v>
      </c>
      <c r="E1453" t="s">
        <v>2188</v>
      </c>
      <c r="F1453" s="1">
        <v>185.04</v>
      </c>
    </row>
    <row r="1454" spans="1:6" ht="15" customHeight="1" x14ac:dyDescent="0.3">
      <c r="A1454" t="s">
        <v>2581</v>
      </c>
      <c r="B1454" t="s">
        <v>2546</v>
      </c>
      <c r="C1454" t="s">
        <v>2161</v>
      </c>
      <c r="D1454" t="s">
        <v>2187</v>
      </c>
      <c r="E1454" t="s">
        <v>2186</v>
      </c>
      <c r="F1454" s="1">
        <v>95.69</v>
      </c>
    </row>
    <row r="1455" spans="1:6" ht="15" customHeight="1" x14ac:dyDescent="0.3">
      <c r="A1455" t="s">
        <v>2581</v>
      </c>
      <c r="B1455" t="s">
        <v>2546</v>
      </c>
      <c r="C1455" t="s">
        <v>2161</v>
      </c>
      <c r="D1455" t="s">
        <v>2185</v>
      </c>
      <c r="E1455" t="s">
        <v>2184</v>
      </c>
      <c r="F1455" s="1">
        <v>1429.43</v>
      </c>
    </row>
    <row r="1456" spans="1:6" ht="15" customHeight="1" x14ac:dyDescent="0.3">
      <c r="A1456" t="s">
        <v>2581</v>
      </c>
      <c r="B1456" t="s">
        <v>2546</v>
      </c>
      <c r="C1456" t="s">
        <v>2161</v>
      </c>
      <c r="D1456" s="2" t="s">
        <v>1714</v>
      </c>
      <c r="F1456" s="1">
        <v>1700.08</v>
      </c>
    </row>
    <row r="1457" spans="1:6" ht="15" customHeight="1" x14ac:dyDescent="0.3">
      <c r="A1457" t="s">
        <v>2581</v>
      </c>
      <c r="B1457" t="s">
        <v>2546</v>
      </c>
      <c r="C1457" t="s">
        <v>2161</v>
      </c>
      <c r="D1457" t="s">
        <v>2183</v>
      </c>
      <c r="E1457" t="s">
        <v>2182</v>
      </c>
      <c r="F1457" s="1">
        <v>789.85</v>
      </c>
    </row>
    <row r="1458" spans="1:6" ht="15" customHeight="1" x14ac:dyDescent="0.3">
      <c r="A1458" t="s">
        <v>2581</v>
      </c>
      <c r="B1458" t="s">
        <v>2546</v>
      </c>
      <c r="C1458" t="s">
        <v>2161</v>
      </c>
      <c r="D1458" t="s">
        <v>2181</v>
      </c>
      <c r="E1458" t="s">
        <v>2180</v>
      </c>
      <c r="F1458" s="1">
        <v>9006.7199999999993</v>
      </c>
    </row>
    <row r="1459" spans="1:6" ht="15" customHeight="1" x14ac:dyDescent="0.3">
      <c r="A1459" t="s">
        <v>2581</v>
      </c>
      <c r="B1459" t="s">
        <v>2546</v>
      </c>
      <c r="C1459" t="s">
        <v>2161</v>
      </c>
      <c r="D1459" t="s">
        <v>2179</v>
      </c>
      <c r="E1459" t="s">
        <v>2178</v>
      </c>
      <c r="F1459" s="1">
        <v>2298.73</v>
      </c>
    </row>
    <row r="1460" spans="1:6" ht="15" customHeight="1" x14ac:dyDescent="0.3">
      <c r="A1460" t="s">
        <v>2581</v>
      </c>
      <c r="B1460" t="s">
        <v>2546</v>
      </c>
      <c r="C1460" t="s">
        <v>2161</v>
      </c>
      <c r="D1460" t="s">
        <v>2177</v>
      </c>
      <c r="E1460" t="s">
        <v>2176</v>
      </c>
      <c r="F1460" s="1">
        <v>2929.58</v>
      </c>
    </row>
    <row r="1461" spans="1:6" ht="15" customHeight="1" x14ac:dyDescent="0.3">
      <c r="A1461" t="s">
        <v>2581</v>
      </c>
      <c r="B1461" t="s">
        <v>2546</v>
      </c>
      <c r="C1461" t="s">
        <v>2161</v>
      </c>
      <c r="D1461" t="s">
        <v>2175</v>
      </c>
      <c r="E1461" t="s">
        <v>2174</v>
      </c>
      <c r="F1461" s="1">
        <v>106.31</v>
      </c>
    </row>
    <row r="1462" spans="1:6" ht="15" customHeight="1" x14ac:dyDescent="0.3">
      <c r="A1462" t="s">
        <v>2581</v>
      </c>
      <c r="B1462" t="s">
        <v>2546</v>
      </c>
      <c r="C1462" t="s">
        <v>2161</v>
      </c>
      <c r="D1462" t="s">
        <v>2173</v>
      </c>
      <c r="E1462" t="s">
        <v>2172</v>
      </c>
      <c r="F1462" s="1">
        <v>3275.71</v>
      </c>
    </row>
    <row r="1463" spans="1:6" ht="15" customHeight="1" x14ac:dyDescent="0.3">
      <c r="A1463" t="s">
        <v>2581</v>
      </c>
      <c r="B1463" t="s">
        <v>2546</v>
      </c>
      <c r="C1463" t="s">
        <v>2161</v>
      </c>
      <c r="D1463" t="s">
        <v>2171</v>
      </c>
      <c r="E1463" t="s">
        <v>2170</v>
      </c>
      <c r="F1463" s="1">
        <v>1053.76</v>
      </c>
    </row>
    <row r="1464" spans="1:6" ht="15" customHeight="1" x14ac:dyDescent="0.3">
      <c r="A1464" t="s">
        <v>2581</v>
      </c>
      <c r="B1464" t="s">
        <v>2546</v>
      </c>
      <c r="C1464" t="s">
        <v>2161</v>
      </c>
      <c r="D1464" t="s">
        <v>2169</v>
      </c>
      <c r="F1464" s="1">
        <v>21467.79</v>
      </c>
    </row>
    <row r="1465" spans="1:6" ht="15" customHeight="1" x14ac:dyDescent="0.3">
      <c r="A1465" t="s">
        <v>2581</v>
      </c>
      <c r="B1465" t="s">
        <v>2546</v>
      </c>
      <c r="C1465" t="s">
        <v>2161</v>
      </c>
      <c r="D1465" t="s">
        <v>2168</v>
      </c>
      <c r="E1465" t="s">
        <v>2167</v>
      </c>
      <c r="F1465" s="1">
        <v>4284.8</v>
      </c>
    </row>
    <row r="1466" spans="1:6" ht="15" customHeight="1" x14ac:dyDescent="0.3">
      <c r="A1466" t="s">
        <v>2581</v>
      </c>
      <c r="B1466" t="s">
        <v>2546</v>
      </c>
      <c r="C1466" t="s">
        <v>2161</v>
      </c>
      <c r="D1466" t="s">
        <v>2166</v>
      </c>
      <c r="E1466" t="s">
        <v>2165</v>
      </c>
      <c r="F1466" s="1">
        <v>6330.91</v>
      </c>
    </row>
    <row r="1467" spans="1:6" ht="15" customHeight="1" x14ac:dyDescent="0.3">
      <c r="A1467" t="s">
        <v>2581</v>
      </c>
      <c r="B1467" t="s">
        <v>2546</v>
      </c>
      <c r="C1467" t="s">
        <v>2161</v>
      </c>
      <c r="D1467" t="s">
        <v>2164</v>
      </c>
      <c r="E1467" t="s">
        <v>2163</v>
      </c>
      <c r="F1467" s="1">
        <v>272.08999999999997</v>
      </c>
    </row>
    <row r="1468" spans="1:6" ht="15" customHeight="1" x14ac:dyDescent="0.3">
      <c r="A1468" t="s">
        <v>2581</v>
      </c>
      <c r="B1468" t="s">
        <v>2546</v>
      </c>
      <c r="C1468" t="s">
        <v>2147</v>
      </c>
      <c r="D1468" t="s">
        <v>2160</v>
      </c>
      <c r="F1468" s="1">
        <v>508.81</v>
      </c>
    </row>
    <row r="1469" spans="1:6" ht="15" customHeight="1" x14ac:dyDescent="0.3">
      <c r="A1469" t="s">
        <v>2581</v>
      </c>
      <c r="B1469" t="s">
        <v>2546</v>
      </c>
      <c r="C1469" t="s">
        <v>2147</v>
      </c>
      <c r="D1469" t="s">
        <v>2158</v>
      </c>
      <c r="E1469" t="s">
        <v>2157</v>
      </c>
      <c r="F1469" s="1">
        <v>610.95000000000005</v>
      </c>
    </row>
    <row r="1470" spans="1:6" ht="15" customHeight="1" x14ac:dyDescent="0.3">
      <c r="A1470" t="s">
        <v>2581</v>
      </c>
      <c r="B1470" t="s">
        <v>2546</v>
      </c>
      <c r="C1470" t="s">
        <v>2147</v>
      </c>
      <c r="D1470" t="s">
        <v>2159</v>
      </c>
      <c r="E1470" t="s">
        <v>2145</v>
      </c>
      <c r="F1470" s="1">
        <v>325.08999999999997</v>
      </c>
    </row>
    <row r="1471" spans="1:6" ht="15" customHeight="1" x14ac:dyDescent="0.3">
      <c r="A1471" t="s">
        <v>2581</v>
      </c>
      <c r="B1471" t="s">
        <v>2546</v>
      </c>
      <c r="C1471" t="s">
        <v>2147</v>
      </c>
      <c r="D1471" t="s">
        <v>2156</v>
      </c>
      <c r="F1471" s="1">
        <v>211.99</v>
      </c>
    </row>
    <row r="1472" spans="1:6" ht="15" customHeight="1" x14ac:dyDescent="0.3">
      <c r="A1472" t="s">
        <v>2581</v>
      </c>
      <c r="B1472" t="s">
        <v>2546</v>
      </c>
      <c r="C1472" t="s">
        <v>2147</v>
      </c>
      <c r="D1472" t="s">
        <v>2155</v>
      </c>
      <c r="F1472" s="1">
        <v>3744.3</v>
      </c>
    </row>
    <row r="1473" spans="1:6" ht="15" customHeight="1" x14ac:dyDescent="0.3">
      <c r="A1473" t="s">
        <v>2581</v>
      </c>
      <c r="B1473" t="s">
        <v>2546</v>
      </c>
      <c r="C1473" t="s">
        <v>2147</v>
      </c>
      <c r="D1473" s="2" t="s">
        <v>474</v>
      </c>
      <c r="F1473" s="1">
        <v>694.86</v>
      </c>
    </row>
    <row r="1474" spans="1:6" ht="15" customHeight="1" x14ac:dyDescent="0.3">
      <c r="A1474" t="s">
        <v>2581</v>
      </c>
      <c r="B1474" t="s">
        <v>2546</v>
      </c>
      <c r="C1474" t="s">
        <v>2147</v>
      </c>
      <c r="D1474" s="3" t="s">
        <v>2154</v>
      </c>
      <c r="F1474" s="1">
        <f>826.06+845.46</f>
        <v>1671.52</v>
      </c>
    </row>
    <row r="1475" spans="1:6" ht="15" customHeight="1" x14ac:dyDescent="0.3">
      <c r="A1475" t="s">
        <v>2581</v>
      </c>
      <c r="B1475" t="s">
        <v>2546</v>
      </c>
      <c r="C1475" t="s">
        <v>2147</v>
      </c>
      <c r="D1475" t="s">
        <v>2153</v>
      </c>
      <c r="F1475" s="1">
        <v>656.26</v>
      </c>
    </row>
    <row r="1476" spans="1:6" ht="15" customHeight="1" x14ac:dyDescent="0.3">
      <c r="A1476" t="s">
        <v>2581</v>
      </c>
      <c r="B1476" t="s">
        <v>2546</v>
      </c>
      <c r="C1476" t="s">
        <v>2147</v>
      </c>
      <c r="D1476" t="s">
        <v>2152</v>
      </c>
      <c r="F1476" s="1">
        <v>1063.49</v>
      </c>
    </row>
    <row r="1477" spans="1:6" ht="15" customHeight="1" x14ac:dyDescent="0.3">
      <c r="A1477" t="s">
        <v>2581</v>
      </c>
      <c r="B1477" t="s">
        <v>2546</v>
      </c>
      <c r="C1477" t="s">
        <v>2147</v>
      </c>
      <c r="D1477" t="s">
        <v>2151</v>
      </c>
      <c r="E1477" t="s">
        <v>2150</v>
      </c>
      <c r="F1477" s="1">
        <v>588.69000000000005</v>
      </c>
    </row>
    <row r="1478" spans="1:6" ht="15" customHeight="1" x14ac:dyDescent="0.3">
      <c r="A1478" t="s">
        <v>2581</v>
      </c>
      <c r="B1478" t="s">
        <v>2546</v>
      </c>
      <c r="C1478" t="s">
        <v>2147</v>
      </c>
      <c r="D1478" t="s">
        <v>2149</v>
      </c>
      <c r="E1478" t="s">
        <v>2148</v>
      </c>
      <c r="F1478" s="1">
        <v>829.16</v>
      </c>
    </row>
    <row r="1479" spans="1:6" ht="15" customHeight="1" x14ac:dyDescent="0.3">
      <c r="A1479" t="s">
        <v>2581</v>
      </c>
      <c r="B1479" t="s">
        <v>2546</v>
      </c>
      <c r="C1479" t="s">
        <v>2140</v>
      </c>
      <c r="D1479" t="s">
        <v>2144</v>
      </c>
      <c r="F1479" s="1">
        <v>1892.1</v>
      </c>
    </row>
    <row r="1480" spans="1:6" ht="15" customHeight="1" x14ac:dyDescent="0.3">
      <c r="A1480" t="s">
        <v>2581</v>
      </c>
      <c r="B1480" t="s">
        <v>2546</v>
      </c>
      <c r="C1480" t="s">
        <v>2140</v>
      </c>
      <c r="D1480" t="s">
        <v>2146</v>
      </c>
      <c r="E1480" t="s">
        <v>2145</v>
      </c>
      <c r="F1480" s="1">
        <v>1918.22</v>
      </c>
    </row>
    <row r="1481" spans="1:6" ht="15" customHeight="1" x14ac:dyDescent="0.3">
      <c r="A1481" t="s">
        <v>2581</v>
      </c>
      <c r="B1481" t="s">
        <v>2546</v>
      </c>
      <c r="C1481" t="s">
        <v>2140</v>
      </c>
      <c r="D1481" t="s">
        <v>2143</v>
      </c>
      <c r="F1481" s="1">
        <v>3555.79</v>
      </c>
    </row>
    <row r="1482" spans="1:6" ht="15" customHeight="1" x14ac:dyDescent="0.3">
      <c r="A1482" t="s">
        <v>2581</v>
      </c>
      <c r="B1482" t="s">
        <v>2546</v>
      </c>
      <c r="C1482" t="s">
        <v>2140</v>
      </c>
      <c r="D1482" t="s">
        <v>2142</v>
      </c>
      <c r="F1482" s="1">
        <v>61820.26</v>
      </c>
    </row>
    <row r="1483" spans="1:6" ht="15" customHeight="1" x14ac:dyDescent="0.3">
      <c r="A1483" t="s">
        <v>2581</v>
      </c>
      <c r="B1483" t="s">
        <v>2546</v>
      </c>
      <c r="C1483" t="s">
        <v>2140</v>
      </c>
      <c r="D1483" s="2" t="s">
        <v>466</v>
      </c>
      <c r="F1483" s="1">
        <v>1078.5999999999999</v>
      </c>
    </row>
    <row r="1484" spans="1:6" ht="15" customHeight="1" x14ac:dyDescent="0.3">
      <c r="A1484" t="s">
        <v>2581</v>
      </c>
      <c r="B1484" t="s">
        <v>2546</v>
      </c>
      <c r="C1484" t="s">
        <v>2140</v>
      </c>
      <c r="D1484" s="2" t="s">
        <v>2141</v>
      </c>
      <c r="F1484" s="1">
        <v>61380</v>
      </c>
    </row>
    <row r="1485" spans="1:6" ht="15" customHeight="1" x14ac:dyDescent="0.3">
      <c r="A1485" t="s">
        <v>2581</v>
      </c>
      <c r="B1485" t="s">
        <v>2553</v>
      </c>
      <c r="C1485" t="s">
        <v>1892</v>
      </c>
      <c r="D1485" t="s">
        <v>1895</v>
      </c>
      <c r="F1485" s="1">
        <v>16752.439999999999</v>
      </c>
    </row>
    <row r="1486" spans="1:6" ht="15" customHeight="1" x14ac:dyDescent="0.3">
      <c r="A1486" t="s">
        <v>2581</v>
      </c>
      <c r="B1486" t="s">
        <v>2553</v>
      </c>
      <c r="C1486" t="s">
        <v>1892</v>
      </c>
      <c r="D1486" t="s">
        <v>1894</v>
      </c>
      <c r="E1486" t="s">
        <v>1893</v>
      </c>
      <c r="F1486" s="1">
        <v>1342.99</v>
      </c>
    </row>
    <row r="1487" spans="1:6" ht="15" customHeight="1" x14ac:dyDescent="0.3">
      <c r="A1487" t="s">
        <v>2581</v>
      </c>
      <c r="B1487" t="s">
        <v>2553</v>
      </c>
      <c r="C1487" t="s">
        <v>1886</v>
      </c>
      <c r="D1487" s="2" t="s">
        <v>474</v>
      </c>
      <c r="F1487" s="1">
        <v>329.16</v>
      </c>
    </row>
    <row r="1488" spans="1:6" ht="15" customHeight="1" x14ac:dyDescent="0.3">
      <c r="A1488" t="s">
        <v>2581</v>
      </c>
      <c r="B1488" t="s">
        <v>2553</v>
      </c>
      <c r="C1488" t="s">
        <v>1886</v>
      </c>
      <c r="D1488" t="s">
        <v>1891</v>
      </c>
      <c r="E1488" t="s">
        <v>1890</v>
      </c>
      <c r="F1488" s="1">
        <v>7737.77</v>
      </c>
    </row>
    <row r="1489" spans="1:6" ht="15" customHeight="1" x14ac:dyDescent="0.3">
      <c r="A1489" t="s">
        <v>2581</v>
      </c>
      <c r="B1489" t="s">
        <v>2553</v>
      </c>
      <c r="C1489" t="s">
        <v>1886</v>
      </c>
      <c r="D1489" t="s">
        <v>1889</v>
      </c>
      <c r="E1489" t="s">
        <v>1888</v>
      </c>
      <c r="F1489" s="1">
        <v>512.67999999999995</v>
      </c>
    </row>
    <row r="1490" spans="1:6" ht="15" customHeight="1" x14ac:dyDescent="0.3">
      <c r="A1490" t="s">
        <v>2581</v>
      </c>
      <c r="B1490" t="s">
        <v>2553</v>
      </c>
      <c r="C1490" t="s">
        <v>1886</v>
      </c>
      <c r="D1490" s="2" t="s">
        <v>2616</v>
      </c>
      <c r="F1490" s="1">
        <v>760.33</v>
      </c>
    </row>
    <row r="1491" spans="1:6" ht="15" customHeight="1" x14ac:dyDescent="0.3">
      <c r="A1491" t="s">
        <v>2581</v>
      </c>
      <c r="B1491" t="s">
        <v>2553</v>
      </c>
      <c r="C1491" t="s">
        <v>1886</v>
      </c>
      <c r="D1491" s="2" t="s">
        <v>2644</v>
      </c>
      <c r="E1491" t="s">
        <v>1887</v>
      </c>
      <c r="F1491" s="1">
        <v>386.54</v>
      </c>
    </row>
    <row r="1492" spans="1:6" ht="15" customHeight="1" x14ac:dyDescent="0.3">
      <c r="A1492" t="s">
        <v>2581</v>
      </c>
      <c r="B1492" t="s">
        <v>2553</v>
      </c>
      <c r="C1492" t="s">
        <v>1882</v>
      </c>
      <c r="D1492" t="s">
        <v>1885</v>
      </c>
      <c r="F1492" s="1">
        <v>1695.78</v>
      </c>
    </row>
    <row r="1493" spans="1:6" ht="15" customHeight="1" x14ac:dyDescent="0.3">
      <c r="A1493" t="s">
        <v>2581</v>
      </c>
      <c r="B1493" t="s">
        <v>2553</v>
      </c>
      <c r="C1493" t="s">
        <v>1882</v>
      </c>
      <c r="D1493" t="s">
        <v>1884</v>
      </c>
      <c r="E1493" t="s">
        <v>1883</v>
      </c>
      <c r="F1493" s="1">
        <v>7366.59</v>
      </c>
    </row>
    <row r="1494" spans="1:6" ht="15" customHeight="1" x14ac:dyDescent="0.3">
      <c r="A1494" t="s">
        <v>2581</v>
      </c>
      <c r="B1494" t="s">
        <v>2571</v>
      </c>
      <c r="C1494" t="s">
        <v>678</v>
      </c>
      <c r="D1494" t="s">
        <v>679</v>
      </c>
      <c r="F1494" s="1">
        <v>84.59</v>
      </c>
    </row>
    <row r="1495" spans="1:6" ht="15" customHeight="1" x14ac:dyDescent="0.3">
      <c r="A1495" t="s">
        <v>2581</v>
      </c>
      <c r="B1495" t="s">
        <v>2571</v>
      </c>
      <c r="C1495" t="s">
        <v>678</v>
      </c>
      <c r="D1495" t="s">
        <v>727</v>
      </c>
      <c r="E1495" t="s">
        <v>726</v>
      </c>
      <c r="F1495" s="1">
        <v>1038.6400000000001</v>
      </c>
    </row>
    <row r="1496" spans="1:6" ht="15" customHeight="1" x14ac:dyDescent="0.3">
      <c r="A1496" t="s">
        <v>2581</v>
      </c>
      <c r="B1496" t="s">
        <v>2571</v>
      </c>
      <c r="C1496" t="s">
        <v>678</v>
      </c>
      <c r="D1496" t="s">
        <v>725</v>
      </c>
      <c r="E1496" t="s">
        <v>724</v>
      </c>
      <c r="F1496" s="1">
        <v>495.48</v>
      </c>
    </row>
    <row r="1497" spans="1:6" ht="15" customHeight="1" x14ac:dyDescent="0.3">
      <c r="A1497" t="s">
        <v>2581</v>
      </c>
      <c r="B1497" t="s">
        <v>2571</v>
      </c>
      <c r="C1497" t="s">
        <v>678</v>
      </c>
      <c r="D1497" t="s">
        <v>723</v>
      </c>
      <c r="E1497" t="s">
        <v>722</v>
      </c>
      <c r="F1497" s="1">
        <v>977</v>
      </c>
    </row>
    <row r="1498" spans="1:6" ht="15" customHeight="1" x14ac:dyDescent="0.3">
      <c r="A1498" t="s">
        <v>2581</v>
      </c>
      <c r="B1498" t="s">
        <v>2571</v>
      </c>
      <c r="C1498" t="s">
        <v>678</v>
      </c>
      <c r="D1498" t="s">
        <v>721</v>
      </c>
      <c r="E1498" t="s">
        <v>720</v>
      </c>
      <c r="F1498" s="1">
        <v>784.53</v>
      </c>
    </row>
    <row r="1499" spans="1:6" ht="15" customHeight="1" x14ac:dyDescent="0.3">
      <c r="A1499" t="s">
        <v>2581</v>
      </c>
      <c r="B1499" t="s">
        <v>2571</v>
      </c>
      <c r="C1499" t="s">
        <v>678</v>
      </c>
      <c r="D1499" s="2" t="s">
        <v>212</v>
      </c>
      <c r="F1499" s="1">
        <v>1109.8800000000001</v>
      </c>
    </row>
    <row r="1500" spans="1:6" ht="15" customHeight="1" x14ac:dyDescent="0.3">
      <c r="A1500" t="s">
        <v>2581</v>
      </c>
      <c r="B1500" t="s">
        <v>2571</v>
      </c>
      <c r="C1500" t="s">
        <v>678</v>
      </c>
      <c r="D1500" t="s">
        <v>719</v>
      </c>
      <c r="E1500" t="s">
        <v>718</v>
      </c>
      <c r="F1500" s="1">
        <v>1194.8</v>
      </c>
    </row>
    <row r="1501" spans="1:6" ht="15" customHeight="1" x14ac:dyDescent="0.3">
      <c r="A1501" t="s">
        <v>2581</v>
      </c>
      <c r="B1501" t="s">
        <v>2571</v>
      </c>
      <c r="C1501" t="s">
        <v>678</v>
      </c>
      <c r="D1501" t="s">
        <v>717</v>
      </c>
      <c r="E1501" t="s">
        <v>716</v>
      </c>
      <c r="F1501" s="1">
        <v>623.16</v>
      </c>
    </row>
    <row r="1502" spans="1:6" ht="15" customHeight="1" x14ac:dyDescent="0.3">
      <c r="A1502" t="s">
        <v>2581</v>
      </c>
      <c r="B1502" t="s">
        <v>2571</v>
      </c>
      <c r="C1502" t="s">
        <v>678</v>
      </c>
      <c r="D1502" t="s">
        <v>715</v>
      </c>
      <c r="E1502" t="s">
        <v>714</v>
      </c>
      <c r="F1502" s="1">
        <v>6329.51</v>
      </c>
    </row>
    <row r="1503" spans="1:6" ht="15" customHeight="1" x14ac:dyDescent="0.3">
      <c r="A1503" t="s">
        <v>2581</v>
      </c>
      <c r="B1503" t="s">
        <v>2571</v>
      </c>
      <c r="C1503" t="s">
        <v>678</v>
      </c>
      <c r="D1503" t="s">
        <v>713</v>
      </c>
      <c r="E1503" t="s">
        <v>712</v>
      </c>
      <c r="F1503" s="1">
        <v>3309.21</v>
      </c>
    </row>
    <row r="1504" spans="1:6" ht="15" customHeight="1" x14ac:dyDescent="0.3">
      <c r="A1504" t="s">
        <v>2581</v>
      </c>
      <c r="B1504" t="s">
        <v>2571</v>
      </c>
      <c r="C1504" t="s">
        <v>678</v>
      </c>
      <c r="D1504" t="s">
        <v>711</v>
      </c>
      <c r="F1504" s="1">
        <v>5317.66</v>
      </c>
    </row>
    <row r="1505" spans="1:6" ht="15" customHeight="1" x14ac:dyDescent="0.3">
      <c r="A1505" t="s">
        <v>2581</v>
      </c>
      <c r="B1505" t="s">
        <v>2571</v>
      </c>
      <c r="C1505" t="s">
        <v>678</v>
      </c>
      <c r="D1505" t="s">
        <v>710</v>
      </c>
      <c r="E1505" t="s">
        <v>709</v>
      </c>
      <c r="F1505" s="1">
        <v>91.39</v>
      </c>
    </row>
    <row r="1506" spans="1:6" ht="15" customHeight="1" x14ac:dyDescent="0.3">
      <c r="A1506" t="s">
        <v>2581</v>
      </c>
      <c r="B1506" t="s">
        <v>2571</v>
      </c>
      <c r="C1506" t="s">
        <v>678</v>
      </c>
      <c r="D1506" t="s">
        <v>708</v>
      </c>
      <c r="E1506" t="s">
        <v>707</v>
      </c>
      <c r="F1506" s="1">
        <v>623.16</v>
      </c>
    </row>
    <row r="1507" spans="1:6" ht="15" customHeight="1" x14ac:dyDescent="0.3">
      <c r="A1507" t="s">
        <v>2581</v>
      </c>
      <c r="B1507" t="s">
        <v>2571</v>
      </c>
      <c r="C1507" t="s">
        <v>678</v>
      </c>
      <c r="D1507" t="s">
        <v>706</v>
      </c>
      <c r="E1507" t="s">
        <v>705</v>
      </c>
      <c r="F1507" s="1">
        <v>265.94</v>
      </c>
    </row>
    <row r="1508" spans="1:6" ht="15" customHeight="1" x14ac:dyDescent="0.3">
      <c r="A1508" t="s">
        <v>2581</v>
      </c>
      <c r="B1508" t="s">
        <v>2571</v>
      </c>
      <c r="C1508" t="s">
        <v>678</v>
      </c>
      <c r="D1508" t="s">
        <v>704</v>
      </c>
      <c r="E1508" t="s">
        <v>703</v>
      </c>
      <c r="F1508" s="1">
        <v>614.1</v>
      </c>
    </row>
    <row r="1509" spans="1:6" ht="15" customHeight="1" x14ac:dyDescent="0.3">
      <c r="A1509" t="s">
        <v>2581</v>
      </c>
      <c r="B1509" t="s">
        <v>2571</v>
      </c>
      <c r="C1509" t="s">
        <v>678</v>
      </c>
      <c r="D1509" t="s">
        <v>702</v>
      </c>
      <c r="E1509" t="s">
        <v>701</v>
      </c>
      <c r="F1509" s="1">
        <v>2790</v>
      </c>
    </row>
    <row r="1510" spans="1:6" ht="15" customHeight="1" x14ac:dyDescent="0.3">
      <c r="A1510" t="s">
        <v>2581</v>
      </c>
      <c r="B1510" t="s">
        <v>2571</v>
      </c>
      <c r="C1510" t="s">
        <v>678</v>
      </c>
      <c r="D1510" t="s">
        <v>700</v>
      </c>
      <c r="E1510" t="s">
        <v>699</v>
      </c>
      <c r="F1510" s="1">
        <v>438.53</v>
      </c>
    </row>
    <row r="1511" spans="1:6" ht="15" customHeight="1" x14ac:dyDescent="0.3">
      <c r="A1511" t="s">
        <v>2581</v>
      </c>
      <c r="B1511" t="s">
        <v>2571</v>
      </c>
      <c r="C1511" t="s">
        <v>678</v>
      </c>
      <c r="D1511" t="s">
        <v>698</v>
      </c>
      <c r="E1511" t="s">
        <v>697</v>
      </c>
      <c r="F1511" s="1">
        <v>96.22</v>
      </c>
    </row>
    <row r="1512" spans="1:6" ht="15" customHeight="1" x14ac:dyDescent="0.3">
      <c r="A1512" t="s">
        <v>2581</v>
      </c>
      <c r="B1512" t="s">
        <v>2571</v>
      </c>
      <c r="C1512" t="s">
        <v>678</v>
      </c>
      <c r="D1512" t="s">
        <v>696</v>
      </c>
      <c r="E1512" t="s">
        <v>695</v>
      </c>
      <c r="F1512" s="1">
        <v>786.89</v>
      </c>
    </row>
    <row r="1513" spans="1:6" ht="15" customHeight="1" x14ac:dyDescent="0.3">
      <c r="A1513" t="s">
        <v>2581</v>
      </c>
      <c r="B1513" t="s">
        <v>2571</v>
      </c>
      <c r="C1513" t="s">
        <v>678</v>
      </c>
      <c r="D1513" t="s">
        <v>694</v>
      </c>
      <c r="E1513" t="s">
        <v>693</v>
      </c>
      <c r="F1513" s="1">
        <v>756.6</v>
      </c>
    </row>
    <row r="1514" spans="1:6" ht="15" customHeight="1" x14ac:dyDescent="0.3">
      <c r="A1514" t="s">
        <v>2581</v>
      </c>
      <c r="B1514" t="s">
        <v>2571</v>
      </c>
      <c r="C1514" t="s">
        <v>678</v>
      </c>
      <c r="D1514" t="s">
        <v>692</v>
      </c>
      <c r="E1514" t="s">
        <v>691</v>
      </c>
      <c r="F1514" s="1">
        <v>212.9</v>
      </c>
    </row>
    <row r="1515" spans="1:6" ht="15" customHeight="1" x14ac:dyDescent="0.3">
      <c r="A1515" t="s">
        <v>2581</v>
      </c>
      <c r="B1515" t="s">
        <v>2571</v>
      </c>
      <c r="C1515" t="s">
        <v>678</v>
      </c>
      <c r="D1515" t="s">
        <v>690</v>
      </c>
      <c r="E1515" t="s">
        <v>689</v>
      </c>
      <c r="F1515" s="1">
        <v>851</v>
      </c>
    </row>
    <row r="1516" spans="1:6" ht="15" customHeight="1" x14ac:dyDescent="0.3">
      <c r="A1516" t="s">
        <v>2581</v>
      </c>
      <c r="B1516" t="s">
        <v>2571</v>
      </c>
      <c r="C1516" t="s">
        <v>678</v>
      </c>
      <c r="D1516" t="s">
        <v>688</v>
      </c>
      <c r="E1516" t="s">
        <v>687</v>
      </c>
      <c r="F1516" s="1">
        <v>1658.94</v>
      </c>
    </row>
    <row r="1517" spans="1:6" ht="15" customHeight="1" x14ac:dyDescent="0.3">
      <c r="A1517" t="s">
        <v>2581</v>
      </c>
      <c r="B1517" t="s">
        <v>2571</v>
      </c>
      <c r="C1517" t="s">
        <v>678</v>
      </c>
      <c r="D1517" t="s">
        <v>686</v>
      </c>
      <c r="E1517" t="s">
        <v>685</v>
      </c>
      <c r="F1517" s="1">
        <v>265.19</v>
      </c>
    </row>
    <row r="1518" spans="1:6" ht="15" customHeight="1" x14ac:dyDescent="0.3">
      <c r="A1518" t="s">
        <v>2581</v>
      </c>
      <c r="B1518" t="s">
        <v>2571</v>
      </c>
      <c r="C1518" t="s">
        <v>678</v>
      </c>
      <c r="D1518" t="s">
        <v>684</v>
      </c>
      <c r="E1518" t="s">
        <v>683</v>
      </c>
      <c r="F1518" s="1">
        <v>190.62</v>
      </c>
    </row>
    <row r="1519" spans="1:6" ht="15" customHeight="1" x14ac:dyDescent="0.3">
      <c r="A1519" t="s">
        <v>2581</v>
      </c>
      <c r="B1519" t="s">
        <v>2571</v>
      </c>
      <c r="C1519" t="s">
        <v>678</v>
      </c>
      <c r="D1519" t="s">
        <v>682</v>
      </c>
      <c r="F1519" s="1">
        <v>14257.07</v>
      </c>
    </row>
    <row r="1520" spans="1:6" ht="15" customHeight="1" x14ac:dyDescent="0.3">
      <c r="A1520" t="s">
        <v>2581</v>
      </c>
      <c r="B1520" t="s">
        <v>2571</v>
      </c>
      <c r="C1520" t="s">
        <v>678</v>
      </c>
      <c r="D1520" t="s">
        <v>681</v>
      </c>
      <c r="E1520" t="s">
        <v>680</v>
      </c>
      <c r="F1520" s="1">
        <v>2710.74</v>
      </c>
    </row>
    <row r="1521" spans="1:6" ht="15" customHeight="1" x14ac:dyDescent="0.3">
      <c r="A1521" t="s">
        <v>2581</v>
      </c>
      <c r="B1521" t="s">
        <v>2571</v>
      </c>
      <c r="C1521" t="s">
        <v>661</v>
      </c>
      <c r="D1521" s="2" t="s">
        <v>675</v>
      </c>
      <c r="E1521" t="s">
        <v>674</v>
      </c>
      <c r="F1521" s="1">
        <f>297.68+1671.4</f>
        <v>1969.0800000000002</v>
      </c>
    </row>
    <row r="1522" spans="1:6" ht="15" customHeight="1" x14ac:dyDescent="0.3">
      <c r="A1522" t="s">
        <v>2581</v>
      </c>
      <c r="B1522" t="s">
        <v>2571</v>
      </c>
      <c r="C1522" t="s">
        <v>661</v>
      </c>
      <c r="D1522" s="2" t="s">
        <v>673</v>
      </c>
      <c r="E1522" t="s">
        <v>672</v>
      </c>
      <c r="F1522" s="1">
        <f>191.36+185.22</f>
        <v>376.58000000000004</v>
      </c>
    </row>
    <row r="1523" spans="1:6" ht="15" customHeight="1" x14ac:dyDescent="0.3">
      <c r="A1523" t="s">
        <v>2581</v>
      </c>
      <c r="B1523" t="s">
        <v>2571</v>
      </c>
      <c r="C1523" t="s">
        <v>661</v>
      </c>
      <c r="D1523" t="s">
        <v>677</v>
      </c>
      <c r="F1523" s="1">
        <v>229.02</v>
      </c>
    </row>
    <row r="1524" spans="1:6" ht="15" customHeight="1" x14ac:dyDescent="0.3">
      <c r="A1524" t="s">
        <v>2581</v>
      </c>
      <c r="B1524" t="s">
        <v>2571</v>
      </c>
      <c r="C1524" t="s">
        <v>661</v>
      </c>
      <c r="D1524" t="s">
        <v>671</v>
      </c>
      <c r="F1524" s="1">
        <v>107.45</v>
      </c>
    </row>
    <row r="1525" spans="1:6" ht="15" customHeight="1" x14ac:dyDescent="0.3">
      <c r="A1525" t="s">
        <v>2581</v>
      </c>
      <c r="B1525" t="s">
        <v>2571</v>
      </c>
      <c r="C1525" t="s">
        <v>661</v>
      </c>
      <c r="D1525" t="s">
        <v>676</v>
      </c>
      <c r="F1525" s="1">
        <v>334.04</v>
      </c>
    </row>
    <row r="1526" spans="1:6" ht="15" customHeight="1" x14ac:dyDescent="0.3">
      <c r="A1526" t="s">
        <v>2581</v>
      </c>
      <c r="B1526" t="s">
        <v>2571</v>
      </c>
      <c r="C1526" t="s">
        <v>661</v>
      </c>
      <c r="D1526" t="s">
        <v>670</v>
      </c>
      <c r="F1526" s="1">
        <v>845.96</v>
      </c>
    </row>
    <row r="1527" spans="1:6" ht="15" customHeight="1" x14ac:dyDescent="0.3">
      <c r="A1527" t="s">
        <v>2581</v>
      </c>
      <c r="B1527" t="s">
        <v>2571</v>
      </c>
      <c r="C1527" t="s">
        <v>661</v>
      </c>
      <c r="D1527" t="s">
        <v>669</v>
      </c>
      <c r="F1527" s="1">
        <v>368.96</v>
      </c>
    </row>
    <row r="1528" spans="1:6" ht="15" customHeight="1" x14ac:dyDescent="0.3">
      <c r="A1528" t="s">
        <v>2581</v>
      </c>
      <c r="B1528" t="s">
        <v>2571</v>
      </c>
      <c r="C1528" t="s">
        <v>661</v>
      </c>
      <c r="D1528" t="s">
        <v>668</v>
      </c>
      <c r="F1528" s="1">
        <v>195.4</v>
      </c>
    </row>
    <row r="1529" spans="1:6" ht="15" customHeight="1" x14ac:dyDescent="0.3">
      <c r="A1529" t="s">
        <v>2581</v>
      </c>
      <c r="B1529" t="s">
        <v>2571</v>
      </c>
      <c r="C1529" t="s">
        <v>661</v>
      </c>
      <c r="D1529" t="s">
        <v>667</v>
      </c>
      <c r="F1529" s="1">
        <v>611.66</v>
      </c>
    </row>
    <row r="1530" spans="1:6" ht="15" customHeight="1" x14ac:dyDescent="0.3">
      <c r="A1530" t="s">
        <v>2581</v>
      </c>
      <c r="B1530" t="s">
        <v>2571</v>
      </c>
      <c r="C1530" t="s">
        <v>661</v>
      </c>
      <c r="D1530" t="s">
        <v>666</v>
      </c>
      <c r="F1530" s="1">
        <v>126.18</v>
      </c>
    </row>
    <row r="1531" spans="1:6" ht="15" customHeight="1" x14ac:dyDescent="0.3">
      <c r="A1531" t="s">
        <v>2581</v>
      </c>
      <c r="B1531" t="s">
        <v>2571</v>
      </c>
      <c r="C1531" t="s">
        <v>661</v>
      </c>
      <c r="D1531" t="s">
        <v>665</v>
      </c>
      <c r="E1531" t="s">
        <v>664</v>
      </c>
      <c r="F1531" s="1">
        <v>356.26</v>
      </c>
    </row>
    <row r="1532" spans="1:6" ht="15" customHeight="1" x14ac:dyDescent="0.3">
      <c r="A1532" t="s">
        <v>2581</v>
      </c>
      <c r="B1532" t="s">
        <v>2571</v>
      </c>
      <c r="C1532" t="s">
        <v>661</v>
      </c>
      <c r="D1532" t="s">
        <v>663</v>
      </c>
      <c r="E1532" t="s">
        <v>662</v>
      </c>
      <c r="F1532" s="1">
        <v>302.54000000000002</v>
      </c>
    </row>
    <row r="1533" spans="1:6" ht="15" customHeight="1" x14ac:dyDescent="0.3">
      <c r="A1533" t="s">
        <v>2581</v>
      </c>
      <c r="B1533" t="s">
        <v>2571</v>
      </c>
      <c r="C1533" t="s">
        <v>658</v>
      </c>
      <c r="D1533" t="s">
        <v>660</v>
      </c>
      <c r="F1533" s="1">
        <v>5038.4799999999996</v>
      </c>
    </row>
    <row r="1534" spans="1:6" ht="15" customHeight="1" x14ac:dyDescent="0.3">
      <c r="A1534" t="s">
        <v>2581</v>
      </c>
      <c r="B1534" t="s">
        <v>2571</v>
      </c>
      <c r="C1534" t="s">
        <v>658</v>
      </c>
      <c r="D1534" t="s">
        <v>659</v>
      </c>
      <c r="F1534" s="1">
        <v>12857.02</v>
      </c>
    </row>
    <row r="1535" spans="1:6" ht="15" customHeight="1" x14ac:dyDescent="0.3">
      <c r="A1535" t="s">
        <v>2581</v>
      </c>
      <c r="B1535" t="s">
        <v>2668</v>
      </c>
      <c r="C1535" t="s">
        <v>563</v>
      </c>
      <c r="D1535" s="2" t="s">
        <v>657</v>
      </c>
      <c r="F1535" s="1">
        <v>6675.62</v>
      </c>
    </row>
    <row r="1536" spans="1:6" ht="15" customHeight="1" x14ac:dyDescent="0.3">
      <c r="A1536" t="s">
        <v>2581</v>
      </c>
      <c r="B1536" t="s">
        <v>2668</v>
      </c>
      <c r="C1536" t="s">
        <v>563</v>
      </c>
      <c r="D1536" t="s">
        <v>656</v>
      </c>
      <c r="F1536" s="1">
        <v>8583.56</v>
      </c>
    </row>
    <row r="1537" spans="1:6" ht="15" customHeight="1" x14ac:dyDescent="0.3">
      <c r="A1537" t="s">
        <v>2581</v>
      </c>
      <c r="B1537" t="s">
        <v>2668</v>
      </c>
      <c r="C1537" t="s">
        <v>563</v>
      </c>
      <c r="D1537" t="s">
        <v>655</v>
      </c>
      <c r="E1537" t="s">
        <v>654</v>
      </c>
      <c r="F1537" s="1">
        <v>2684.62</v>
      </c>
    </row>
    <row r="1538" spans="1:6" ht="15" customHeight="1" x14ac:dyDescent="0.3">
      <c r="A1538" t="s">
        <v>2581</v>
      </c>
      <c r="B1538" t="s">
        <v>2668</v>
      </c>
      <c r="C1538" t="s">
        <v>563</v>
      </c>
      <c r="D1538" t="s">
        <v>653</v>
      </c>
      <c r="E1538" t="s">
        <v>652</v>
      </c>
      <c r="F1538" s="1">
        <v>1695.67</v>
      </c>
    </row>
    <row r="1539" spans="1:6" ht="15" customHeight="1" x14ac:dyDescent="0.3">
      <c r="A1539" t="s">
        <v>2581</v>
      </c>
      <c r="B1539" t="s">
        <v>2668</v>
      </c>
      <c r="C1539" t="s">
        <v>563</v>
      </c>
      <c r="D1539" t="s">
        <v>651</v>
      </c>
      <c r="E1539" t="s">
        <v>650</v>
      </c>
      <c r="F1539" s="1">
        <v>1695.67</v>
      </c>
    </row>
    <row r="1540" spans="1:6" ht="15" customHeight="1" x14ac:dyDescent="0.3">
      <c r="A1540" t="s">
        <v>2581</v>
      </c>
      <c r="B1540" t="s">
        <v>2668</v>
      </c>
      <c r="C1540" t="s">
        <v>563</v>
      </c>
      <c r="D1540" s="2" t="s">
        <v>649</v>
      </c>
      <c r="E1540" t="s">
        <v>648</v>
      </c>
      <c r="F1540" s="1">
        <v>5488.63</v>
      </c>
    </row>
    <row r="1541" spans="1:6" ht="15" customHeight="1" x14ac:dyDescent="0.3">
      <c r="A1541" t="s">
        <v>2581</v>
      </c>
      <c r="B1541" t="s">
        <v>2668</v>
      </c>
      <c r="C1541" t="s">
        <v>563</v>
      </c>
      <c r="D1541" s="2" t="s">
        <v>647</v>
      </c>
      <c r="E1541" t="s">
        <v>646</v>
      </c>
      <c r="F1541" s="1">
        <v>1124.27</v>
      </c>
    </row>
    <row r="1542" spans="1:6" ht="15" customHeight="1" x14ac:dyDescent="0.3">
      <c r="A1542" t="s">
        <v>2581</v>
      </c>
      <c r="B1542" t="s">
        <v>2668</v>
      </c>
      <c r="C1542" t="s">
        <v>563</v>
      </c>
      <c r="D1542" s="2" t="s">
        <v>645</v>
      </c>
      <c r="E1542" t="s">
        <v>644</v>
      </c>
      <c r="F1542" s="1">
        <v>1124.27</v>
      </c>
    </row>
    <row r="1543" spans="1:6" ht="15" customHeight="1" x14ac:dyDescent="0.3">
      <c r="A1543" t="s">
        <v>2581</v>
      </c>
      <c r="B1543" t="s">
        <v>2668</v>
      </c>
      <c r="C1543" t="s">
        <v>563</v>
      </c>
      <c r="D1543" s="2" t="s">
        <v>643</v>
      </c>
      <c r="F1543" s="1">
        <v>2953.7</v>
      </c>
    </row>
    <row r="1544" spans="1:6" ht="15" customHeight="1" x14ac:dyDescent="0.3">
      <c r="A1544" t="s">
        <v>2581</v>
      </c>
      <c r="B1544" t="s">
        <v>2668</v>
      </c>
      <c r="C1544" t="s">
        <v>563</v>
      </c>
      <c r="D1544" t="s">
        <v>642</v>
      </c>
      <c r="E1544" t="s">
        <v>641</v>
      </c>
      <c r="F1544" s="1">
        <v>3270.13</v>
      </c>
    </row>
    <row r="1545" spans="1:6" ht="15" customHeight="1" x14ac:dyDescent="0.3">
      <c r="A1545" t="s">
        <v>2581</v>
      </c>
      <c r="B1545" t="s">
        <v>2668</v>
      </c>
      <c r="C1545" t="s">
        <v>563</v>
      </c>
      <c r="D1545" t="s">
        <v>640</v>
      </c>
      <c r="E1545" t="s">
        <v>639</v>
      </c>
      <c r="F1545" s="1">
        <v>2307.1</v>
      </c>
    </row>
    <row r="1546" spans="1:6" ht="15" customHeight="1" x14ac:dyDescent="0.3">
      <c r="A1546" t="s">
        <v>2581</v>
      </c>
      <c r="B1546" t="s">
        <v>2668</v>
      </c>
      <c r="C1546" t="s">
        <v>563</v>
      </c>
      <c r="D1546" t="s">
        <v>638</v>
      </c>
      <c r="E1546" t="s">
        <v>637</v>
      </c>
      <c r="F1546" s="1">
        <v>3020.31</v>
      </c>
    </row>
    <row r="1547" spans="1:6" ht="15" customHeight="1" x14ac:dyDescent="0.3">
      <c r="A1547" t="s">
        <v>2581</v>
      </c>
      <c r="B1547" t="s">
        <v>2668</v>
      </c>
      <c r="C1547" t="s">
        <v>563</v>
      </c>
      <c r="D1547" s="2" t="s">
        <v>636</v>
      </c>
      <c r="E1547" t="s">
        <v>635</v>
      </c>
      <c r="F1547" s="1">
        <v>1124.27</v>
      </c>
    </row>
    <row r="1548" spans="1:6" ht="15" customHeight="1" x14ac:dyDescent="0.3">
      <c r="A1548" t="s">
        <v>2581</v>
      </c>
      <c r="B1548" t="s">
        <v>2668</v>
      </c>
      <c r="C1548" t="s">
        <v>563</v>
      </c>
      <c r="D1548" t="s">
        <v>634</v>
      </c>
      <c r="E1548" t="s">
        <v>633</v>
      </c>
      <c r="F1548" s="1">
        <v>4077.86</v>
      </c>
    </row>
    <row r="1549" spans="1:6" ht="15" customHeight="1" x14ac:dyDescent="0.3">
      <c r="A1549" t="s">
        <v>2581</v>
      </c>
      <c r="B1549" t="s">
        <v>2668</v>
      </c>
      <c r="C1549" t="s">
        <v>563</v>
      </c>
      <c r="D1549" t="s">
        <v>632</v>
      </c>
      <c r="E1549" t="s">
        <v>631</v>
      </c>
      <c r="F1549" s="1">
        <v>1116.56</v>
      </c>
    </row>
    <row r="1550" spans="1:6" ht="15" customHeight="1" x14ac:dyDescent="0.3">
      <c r="A1550" t="s">
        <v>2581</v>
      </c>
      <c r="B1550" t="s">
        <v>2668</v>
      </c>
      <c r="C1550" t="s">
        <v>563</v>
      </c>
      <c r="D1550" t="s">
        <v>630</v>
      </c>
      <c r="E1550" t="s">
        <v>629</v>
      </c>
      <c r="F1550" s="1">
        <v>2727.2</v>
      </c>
    </row>
    <row r="1551" spans="1:6" ht="15" customHeight="1" x14ac:dyDescent="0.3">
      <c r="A1551" t="s">
        <v>2581</v>
      </c>
      <c r="B1551" t="s">
        <v>2668</v>
      </c>
      <c r="C1551" t="s">
        <v>563</v>
      </c>
      <c r="D1551" t="s">
        <v>628</v>
      </c>
      <c r="E1551" t="s">
        <v>627</v>
      </c>
      <c r="F1551" s="1">
        <v>2465.98</v>
      </c>
    </row>
    <row r="1552" spans="1:6" ht="15" customHeight="1" x14ac:dyDescent="0.3">
      <c r="A1552" t="s">
        <v>2581</v>
      </c>
      <c r="B1552" t="s">
        <v>2668</v>
      </c>
      <c r="C1552" t="s">
        <v>563</v>
      </c>
      <c r="D1552" t="s">
        <v>626</v>
      </c>
      <c r="E1552" t="s">
        <v>625</v>
      </c>
      <c r="F1552" s="1">
        <v>1175.18</v>
      </c>
    </row>
    <row r="1553" spans="1:6" ht="15" customHeight="1" x14ac:dyDescent="0.3">
      <c r="A1553" t="s">
        <v>2581</v>
      </c>
      <c r="B1553" t="s">
        <v>2668</v>
      </c>
      <c r="C1553" t="s">
        <v>563</v>
      </c>
      <c r="D1553" s="2" t="s">
        <v>624</v>
      </c>
      <c r="E1553" t="s">
        <v>623</v>
      </c>
      <c r="F1553" s="1">
        <v>1123.03</v>
      </c>
    </row>
    <row r="1554" spans="1:6" ht="15" customHeight="1" x14ac:dyDescent="0.3">
      <c r="A1554" t="s">
        <v>2581</v>
      </c>
      <c r="B1554" t="s">
        <v>2668</v>
      </c>
      <c r="C1554" t="s">
        <v>563</v>
      </c>
      <c r="D1554" t="s">
        <v>622</v>
      </c>
      <c r="E1554" t="s">
        <v>621</v>
      </c>
      <c r="F1554" s="1">
        <v>1298.01</v>
      </c>
    </row>
    <row r="1555" spans="1:6" ht="15" customHeight="1" x14ac:dyDescent="0.3">
      <c r="A1555" t="s">
        <v>2581</v>
      </c>
      <c r="B1555" t="s">
        <v>2668</v>
      </c>
      <c r="C1555" t="s">
        <v>563</v>
      </c>
      <c r="D1555" s="2" t="s">
        <v>620</v>
      </c>
      <c r="E1555" t="s">
        <v>619</v>
      </c>
      <c r="F1555" s="1">
        <v>970.44</v>
      </c>
    </row>
    <row r="1556" spans="1:6" ht="15" customHeight="1" x14ac:dyDescent="0.3">
      <c r="A1556" t="s">
        <v>2581</v>
      </c>
      <c r="B1556" t="s">
        <v>2668</v>
      </c>
      <c r="C1556" t="s">
        <v>563</v>
      </c>
      <c r="D1556" t="s">
        <v>618</v>
      </c>
      <c r="E1556" t="s">
        <v>617</v>
      </c>
      <c r="F1556" s="1">
        <v>3911.31</v>
      </c>
    </row>
    <row r="1557" spans="1:6" ht="15" customHeight="1" x14ac:dyDescent="0.3">
      <c r="A1557" t="s">
        <v>2581</v>
      </c>
      <c r="B1557" t="s">
        <v>2668</v>
      </c>
      <c r="C1557" t="s">
        <v>563</v>
      </c>
      <c r="D1557" t="s">
        <v>616</v>
      </c>
      <c r="E1557" t="s">
        <v>615</v>
      </c>
      <c r="F1557" s="1">
        <v>3186.43</v>
      </c>
    </row>
    <row r="1558" spans="1:6" ht="15" customHeight="1" x14ac:dyDescent="0.3">
      <c r="A1558" t="s">
        <v>2581</v>
      </c>
      <c r="B1558" t="s">
        <v>2668</v>
      </c>
      <c r="C1558" t="s">
        <v>563</v>
      </c>
      <c r="D1558" t="s">
        <v>614</v>
      </c>
      <c r="E1558" t="s">
        <v>613</v>
      </c>
      <c r="F1558" s="1">
        <v>5070.01</v>
      </c>
    </row>
    <row r="1559" spans="1:6" ht="15" customHeight="1" x14ac:dyDescent="0.3">
      <c r="A1559" t="s">
        <v>2581</v>
      </c>
      <c r="B1559" t="s">
        <v>2668</v>
      </c>
      <c r="C1559" t="s">
        <v>563</v>
      </c>
      <c r="D1559" t="s">
        <v>612</v>
      </c>
      <c r="E1559" t="s">
        <v>611</v>
      </c>
      <c r="F1559" s="1">
        <v>8213.48</v>
      </c>
    </row>
    <row r="1560" spans="1:6" ht="15" customHeight="1" x14ac:dyDescent="0.3">
      <c r="A1560" t="s">
        <v>2581</v>
      </c>
      <c r="B1560" t="s">
        <v>2668</v>
      </c>
      <c r="C1560" t="s">
        <v>563</v>
      </c>
      <c r="D1560" t="s">
        <v>610</v>
      </c>
      <c r="E1560" t="s">
        <v>609</v>
      </c>
      <c r="F1560" s="1">
        <v>3476.1</v>
      </c>
    </row>
    <row r="1561" spans="1:6" ht="15" customHeight="1" x14ac:dyDescent="0.3">
      <c r="A1561" t="s">
        <v>2581</v>
      </c>
      <c r="B1561" t="s">
        <v>2668</v>
      </c>
      <c r="C1561" t="s">
        <v>563</v>
      </c>
      <c r="D1561" t="s">
        <v>608</v>
      </c>
      <c r="E1561" t="s">
        <v>607</v>
      </c>
      <c r="F1561" s="1">
        <v>7728.36</v>
      </c>
    </row>
    <row r="1562" spans="1:6" ht="15" customHeight="1" x14ac:dyDescent="0.3">
      <c r="A1562" t="s">
        <v>2581</v>
      </c>
      <c r="B1562" t="s">
        <v>2668</v>
      </c>
      <c r="C1562" t="s">
        <v>563</v>
      </c>
      <c r="D1562" t="s">
        <v>606</v>
      </c>
      <c r="E1562" t="s">
        <v>605</v>
      </c>
      <c r="F1562" s="1">
        <v>3186.43</v>
      </c>
    </row>
    <row r="1563" spans="1:6" ht="15" customHeight="1" x14ac:dyDescent="0.3">
      <c r="A1563" t="s">
        <v>2581</v>
      </c>
      <c r="B1563" t="s">
        <v>2668</v>
      </c>
      <c r="C1563" t="s">
        <v>563</v>
      </c>
      <c r="D1563" t="s">
        <v>604</v>
      </c>
      <c r="E1563" t="s">
        <v>603</v>
      </c>
      <c r="F1563" s="1">
        <v>4054.06</v>
      </c>
    </row>
    <row r="1564" spans="1:6" ht="15" customHeight="1" x14ac:dyDescent="0.3">
      <c r="A1564" t="s">
        <v>2581</v>
      </c>
      <c r="B1564" t="s">
        <v>2668</v>
      </c>
      <c r="C1564" t="s">
        <v>563</v>
      </c>
      <c r="D1564" t="s">
        <v>602</v>
      </c>
      <c r="E1564" t="s">
        <v>601</v>
      </c>
      <c r="F1564" s="1">
        <v>3476.1</v>
      </c>
    </row>
    <row r="1565" spans="1:6" ht="15" customHeight="1" x14ac:dyDescent="0.3">
      <c r="A1565" t="s">
        <v>2581</v>
      </c>
      <c r="B1565" t="s">
        <v>2668</v>
      </c>
      <c r="C1565" t="s">
        <v>563</v>
      </c>
      <c r="D1565" t="s">
        <v>600</v>
      </c>
      <c r="E1565" t="s">
        <v>599</v>
      </c>
      <c r="F1565" s="1">
        <v>4054.06</v>
      </c>
    </row>
    <row r="1566" spans="1:6" ht="15" customHeight="1" x14ac:dyDescent="0.3">
      <c r="A1566" t="s">
        <v>2581</v>
      </c>
      <c r="B1566" t="s">
        <v>2668</v>
      </c>
      <c r="C1566" t="s">
        <v>563</v>
      </c>
      <c r="D1566" t="s">
        <v>598</v>
      </c>
      <c r="E1566" t="s">
        <v>597</v>
      </c>
      <c r="F1566" s="1">
        <v>4054.06</v>
      </c>
    </row>
    <row r="1567" spans="1:6" ht="15" customHeight="1" x14ac:dyDescent="0.3">
      <c r="A1567" t="s">
        <v>2581</v>
      </c>
      <c r="B1567" t="s">
        <v>2668</v>
      </c>
      <c r="C1567" t="s">
        <v>563</v>
      </c>
      <c r="D1567" t="s">
        <v>596</v>
      </c>
      <c r="E1567" t="s">
        <v>595</v>
      </c>
      <c r="F1567" s="1">
        <v>3476.1</v>
      </c>
    </row>
    <row r="1568" spans="1:6" ht="15" customHeight="1" x14ac:dyDescent="0.3">
      <c r="A1568" t="s">
        <v>2581</v>
      </c>
      <c r="B1568" t="s">
        <v>2668</v>
      </c>
      <c r="C1568" t="s">
        <v>563</v>
      </c>
      <c r="D1568" t="s">
        <v>594</v>
      </c>
      <c r="E1568" t="s">
        <v>593</v>
      </c>
      <c r="F1568" s="1">
        <v>3862.8</v>
      </c>
    </row>
    <row r="1569" spans="1:6" ht="15" customHeight="1" x14ac:dyDescent="0.3">
      <c r="A1569" t="s">
        <v>2581</v>
      </c>
      <c r="B1569" t="s">
        <v>2668</v>
      </c>
      <c r="C1569" t="s">
        <v>563</v>
      </c>
      <c r="D1569" t="s">
        <v>592</v>
      </c>
      <c r="E1569" t="s">
        <v>591</v>
      </c>
      <c r="F1569" s="1">
        <v>4054.06</v>
      </c>
    </row>
    <row r="1570" spans="1:6" ht="15" customHeight="1" x14ac:dyDescent="0.3">
      <c r="A1570" t="s">
        <v>2581</v>
      </c>
      <c r="B1570" t="s">
        <v>2668</v>
      </c>
      <c r="C1570" t="s">
        <v>563</v>
      </c>
      <c r="D1570" t="s">
        <v>590</v>
      </c>
      <c r="E1570" t="s">
        <v>589</v>
      </c>
      <c r="F1570" s="1">
        <v>4045.75</v>
      </c>
    </row>
    <row r="1571" spans="1:6" ht="15" customHeight="1" x14ac:dyDescent="0.3">
      <c r="A1571" t="s">
        <v>2581</v>
      </c>
      <c r="B1571" t="s">
        <v>2668</v>
      </c>
      <c r="C1571" t="s">
        <v>563</v>
      </c>
      <c r="D1571" s="2" t="s">
        <v>2626</v>
      </c>
      <c r="E1571" t="s">
        <v>584</v>
      </c>
      <c r="F1571" s="1">
        <v>3420.66</v>
      </c>
    </row>
    <row r="1572" spans="1:6" ht="15" customHeight="1" x14ac:dyDescent="0.3">
      <c r="A1572" t="s">
        <v>2581</v>
      </c>
      <c r="B1572" t="s">
        <v>2668</v>
      </c>
      <c r="C1572" t="s">
        <v>563</v>
      </c>
      <c r="D1572" s="2" t="s">
        <v>2627</v>
      </c>
      <c r="E1572" t="s">
        <v>583</v>
      </c>
      <c r="F1572" s="1">
        <v>3408.19</v>
      </c>
    </row>
    <row r="1573" spans="1:6" ht="15" customHeight="1" x14ac:dyDescent="0.3">
      <c r="A1573" t="s">
        <v>2581</v>
      </c>
      <c r="B1573" t="s">
        <v>2668</v>
      </c>
      <c r="C1573" t="s">
        <v>563</v>
      </c>
      <c r="D1573" s="2" t="s">
        <v>2623</v>
      </c>
      <c r="E1573" t="s">
        <v>587</v>
      </c>
      <c r="F1573" s="1">
        <v>3130.99</v>
      </c>
    </row>
    <row r="1574" spans="1:6" ht="15" customHeight="1" x14ac:dyDescent="0.3">
      <c r="A1574" t="s">
        <v>2581</v>
      </c>
      <c r="B1574" t="s">
        <v>2668</v>
      </c>
      <c r="C1574" t="s">
        <v>563</v>
      </c>
      <c r="D1574" s="2" t="s">
        <v>2625</v>
      </c>
      <c r="E1574" t="s">
        <v>585</v>
      </c>
      <c r="F1574" s="1">
        <v>3130.99</v>
      </c>
    </row>
    <row r="1575" spans="1:6" ht="15" customHeight="1" x14ac:dyDescent="0.3">
      <c r="A1575" t="s">
        <v>2581</v>
      </c>
      <c r="B1575" t="s">
        <v>2668</v>
      </c>
      <c r="C1575" t="s">
        <v>563</v>
      </c>
      <c r="D1575" s="2" t="s">
        <v>2628</v>
      </c>
      <c r="E1575" t="s">
        <v>582</v>
      </c>
      <c r="F1575" s="1">
        <v>3130.99</v>
      </c>
    </row>
    <row r="1576" spans="1:6" ht="15" customHeight="1" x14ac:dyDescent="0.3">
      <c r="A1576" t="s">
        <v>2581</v>
      </c>
      <c r="B1576" t="s">
        <v>2668</v>
      </c>
      <c r="C1576" t="s">
        <v>563</v>
      </c>
      <c r="D1576" s="2" t="s">
        <v>2624</v>
      </c>
      <c r="E1576" t="s">
        <v>586</v>
      </c>
      <c r="F1576" s="1">
        <v>3130.99</v>
      </c>
    </row>
    <row r="1577" spans="1:6" ht="15" customHeight="1" x14ac:dyDescent="0.3">
      <c r="A1577" t="s">
        <v>2581</v>
      </c>
      <c r="B1577" t="s">
        <v>2668</v>
      </c>
      <c r="C1577" t="s">
        <v>563</v>
      </c>
      <c r="D1577" s="2" t="s">
        <v>2622</v>
      </c>
      <c r="E1577" t="s">
        <v>588</v>
      </c>
      <c r="F1577" s="1">
        <v>3130.99</v>
      </c>
    </row>
    <row r="1578" spans="1:6" ht="15" customHeight="1" x14ac:dyDescent="0.3">
      <c r="A1578" t="s">
        <v>2581</v>
      </c>
      <c r="B1578" t="s">
        <v>2668</v>
      </c>
      <c r="C1578" t="s">
        <v>563</v>
      </c>
      <c r="D1578" t="s">
        <v>581</v>
      </c>
      <c r="E1578" t="s">
        <v>580</v>
      </c>
      <c r="F1578" s="1">
        <v>3184.41</v>
      </c>
    </row>
    <row r="1579" spans="1:6" ht="15" customHeight="1" x14ac:dyDescent="0.3">
      <c r="A1579" t="s">
        <v>2581</v>
      </c>
      <c r="B1579" t="s">
        <v>2668</v>
      </c>
      <c r="C1579" t="s">
        <v>563</v>
      </c>
      <c r="D1579" s="2" t="s">
        <v>579</v>
      </c>
      <c r="E1579" t="s">
        <v>578</v>
      </c>
      <c r="F1579" s="1">
        <v>1123.03</v>
      </c>
    </row>
    <row r="1580" spans="1:6" ht="15" customHeight="1" x14ac:dyDescent="0.3">
      <c r="A1580" t="s">
        <v>2581</v>
      </c>
      <c r="B1580" t="s">
        <v>2668</v>
      </c>
      <c r="C1580" t="s">
        <v>563</v>
      </c>
      <c r="D1580" t="s">
        <v>577</v>
      </c>
      <c r="E1580" t="s">
        <v>576</v>
      </c>
      <c r="F1580" s="1">
        <v>690.87</v>
      </c>
    </row>
    <row r="1581" spans="1:6" ht="15" customHeight="1" x14ac:dyDescent="0.3">
      <c r="A1581" t="s">
        <v>2581</v>
      </c>
      <c r="B1581" t="s">
        <v>2668</v>
      </c>
      <c r="C1581" t="s">
        <v>563</v>
      </c>
      <c r="D1581" t="s">
        <v>575</v>
      </c>
      <c r="E1581" t="s">
        <v>574</v>
      </c>
      <c r="F1581" s="1">
        <v>2019.59</v>
      </c>
    </row>
    <row r="1582" spans="1:6" ht="15" customHeight="1" x14ac:dyDescent="0.3">
      <c r="A1582" t="s">
        <v>2581</v>
      </c>
      <c r="B1582" t="s">
        <v>2668</v>
      </c>
      <c r="C1582" t="s">
        <v>563</v>
      </c>
      <c r="D1582" t="s">
        <v>573</v>
      </c>
      <c r="E1582" t="s">
        <v>572</v>
      </c>
      <c r="F1582" s="1">
        <v>1843.45</v>
      </c>
    </row>
    <row r="1583" spans="1:6" ht="15" customHeight="1" x14ac:dyDescent="0.3">
      <c r="A1583" t="s">
        <v>2581</v>
      </c>
      <c r="B1583" t="s">
        <v>2668</v>
      </c>
      <c r="C1583" t="s">
        <v>563</v>
      </c>
      <c r="D1583" t="s">
        <v>571</v>
      </c>
      <c r="E1583" t="s">
        <v>570</v>
      </c>
      <c r="F1583" s="1">
        <v>1713.93</v>
      </c>
    </row>
    <row r="1584" spans="1:6" ht="15" customHeight="1" x14ac:dyDescent="0.3">
      <c r="A1584" t="s">
        <v>2581</v>
      </c>
      <c r="B1584" t="s">
        <v>2668</v>
      </c>
      <c r="C1584" t="s">
        <v>563</v>
      </c>
      <c r="D1584" t="s">
        <v>569</v>
      </c>
      <c r="E1584" t="s">
        <v>568</v>
      </c>
      <c r="F1584" s="1">
        <v>2288.9499999999998</v>
      </c>
    </row>
    <row r="1585" spans="1:6" ht="15" customHeight="1" x14ac:dyDescent="0.3">
      <c r="A1585" t="s">
        <v>2581</v>
      </c>
      <c r="B1585" t="s">
        <v>2668</v>
      </c>
      <c r="C1585" t="s">
        <v>563</v>
      </c>
      <c r="D1585" t="s">
        <v>567</v>
      </c>
      <c r="E1585" t="s">
        <v>566</v>
      </c>
      <c r="F1585" s="1">
        <v>1163.4100000000001</v>
      </c>
    </row>
    <row r="1586" spans="1:6" ht="15" customHeight="1" x14ac:dyDescent="0.3">
      <c r="A1586" t="s">
        <v>2581</v>
      </c>
      <c r="B1586" t="s">
        <v>2668</v>
      </c>
      <c r="C1586" t="s">
        <v>563</v>
      </c>
      <c r="D1586" t="s">
        <v>565</v>
      </c>
      <c r="E1586" t="s">
        <v>564</v>
      </c>
      <c r="F1586" s="1">
        <v>1830.89</v>
      </c>
    </row>
    <row r="1587" spans="1:6" ht="15" customHeight="1" x14ac:dyDescent="0.3">
      <c r="A1587" t="s">
        <v>2581</v>
      </c>
      <c r="B1587" t="s">
        <v>2668</v>
      </c>
      <c r="C1587" t="s">
        <v>558</v>
      </c>
      <c r="D1587" t="s">
        <v>562</v>
      </c>
      <c r="F1587" s="1">
        <v>19095.91</v>
      </c>
    </row>
    <row r="1588" spans="1:6" ht="15" customHeight="1" x14ac:dyDescent="0.3">
      <c r="A1588" t="s">
        <v>2581</v>
      </c>
      <c r="B1588" t="s">
        <v>2668</v>
      </c>
      <c r="C1588" t="s">
        <v>558</v>
      </c>
      <c r="D1588" t="s">
        <v>561</v>
      </c>
      <c r="E1588" t="s">
        <v>560</v>
      </c>
      <c r="F1588" s="1">
        <v>6623.06</v>
      </c>
    </row>
    <row r="1589" spans="1:6" ht="15" customHeight="1" x14ac:dyDescent="0.3">
      <c r="A1589" t="s">
        <v>2581</v>
      </c>
      <c r="B1589" t="s">
        <v>2668</v>
      </c>
      <c r="C1589" t="s">
        <v>558</v>
      </c>
      <c r="D1589" t="s">
        <v>559</v>
      </c>
      <c r="F1589" s="1">
        <v>514.30999999999995</v>
      </c>
    </row>
    <row r="1590" spans="1:6" ht="15" customHeight="1" x14ac:dyDescent="0.3">
      <c r="A1590" t="s">
        <v>2581</v>
      </c>
      <c r="B1590" t="s">
        <v>2668</v>
      </c>
      <c r="C1590" t="s">
        <v>555</v>
      </c>
      <c r="D1590" s="2" t="s">
        <v>557</v>
      </c>
      <c r="E1590" t="s">
        <v>556</v>
      </c>
      <c r="F1590" s="1">
        <v>2810.25</v>
      </c>
    </row>
    <row r="1591" spans="1:6" ht="15" customHeight="1" x14ac:dyDescent="0.3">
      <c r="A1591" t="s">
        <v>2581</v>
      </c>
      <c r="B1591" t="s">
        <v>2573</v>
      </c>
      <c r="C1591" t="s">
        <v>477</v>
      </c>
      <c r="D1591" t="s">
        <v>503</v>
      </c>
      <c r="F1591" s="1">
        <v>51666.1</v>
      </c>
    </row>
    <row r="1592" spans="1:6" ht="15" customHeight="1" x14ac:dyDescent="0.3">
      <c r="A1592" t="s">
        <v>2581</v>
      </c>
      <c r="B1592" t="s">
        <v>2573</v>
      </c>
      <c r="C1592" t="s">
        <v>477</v>
      </c>
      <c r="D1592" t="s">
        <v>500</v>
      </c>
      <c r="E1592" t="s">
        <v>499</v>
      </c>
      <c r="F1592" s="1">
        <v>1277.18</v>
      </c>
    </row>
    <row r="1593" spans="1:6" ht="15" customHeight="1" x14ac:dyDescent="0.3">
      <c r="A1593" t="s">
        <v>2581</v>
      </c>
      <c r="B1593" t="s">
        <v>2573</v>
      </c>
      <c r="C1593" t="s">
        <v>477</v>
      </c>
      <c r="D1593" t="s">
        <v>502</v>
      </c>
      <c r="F1593" s="1">
        <v>33141.86</v>
      </c>
    </row>
    <row r="1594" spans="1:6" ht="15" customHeight="1" x14ac:dyDescent="0.3">
      <c r="A1594" t="s">
        <v>2581</v>
      </c>
      <c r="B1594" t="s">
        <v>2573</v>
      </c>
      <c r="C1594" t="s">
        <v>477</v>
      </c>
      <c r="D1594" t="s">
        <v>501</v>
      </c>
      <c r="F1594" s="1">
        <v>2700.68</v>
      </c>
    </row>
    <row r="1595" spans="1:6" ht="15" customHeight="1" x14ac:dyDescent="0.3">
      <c r="A1595" t="s">
        <v>2581</v>
      </c>
      <c r="B1595" t="s">
        <v>2573</v>
      </c>
      <c r="C1595" t="s">
        <v>477</v>
      </c>
      <c r="D1595" t="s">
        <v>498</v>
      </c>
      <c r="F1595" s="1">
        <v>50464.63</v>
      </c>
    </row>
    <row r="1596" spans="1:6" ht="15" customHeight="1" x14ac:dyDescent="0.3">
      <c r="A1596" t="s">
        <v>2581</v>
      </c>
      <c r="B1596" t="s">
        <v>2573</v>
      </c>
      <c r="C1596" t="s">
        <v>477</v>
      </c>
      <c r="D1596" t="s">
        <v>497</v>
      </c>
      <c r="E1596" t="s">
        <v>496</v>
      </c>
      <c r="F1596" s="1">
        <v>864.07</v>
      </c>
    </row>
    <row r="1597" spans="1:6" ht="15" customHeight="1" x14ac:dyDescent="0.3">
      <c r="A1597" t="s">
        <v>2581</v>
      </c>
      <c r="B1597" t="s">
        <v>2573</v>
      </c>
      <c r="C1597" t="s">
        <v>477</v>
      </c>
      <c r="D1597" t="s">
        <v>495</v>
      </c>
      <c r="E1597" t="s">
        <v>494</v>
      </c>
      <c r="F1597" s="1">
        <v>1000.75</v>
      </c>
    </row>
    <row r="1598" spans="1:6" ht="15" customHeight="1" x14ac:dyDescent="0.3">
      <c r="A1598" t="s">
        <v>2581</v>
      </c>
      <c r="B1598" t="s">
        <v>2573</v>
      </c>
      <c r="C1598" t="s">
        <v>477</v>
      </c>
      <c r="D1598" t="s">
        <v>493</v>
      </c>
      <c r="F1598" s="1">
        <v>10579.42</v>
      </c>
    </row>
    <row r="1599" spans="1:6" ht="15" customHeight="1" x14ac:dyDescent="0.3">
      <c r="A1599" t="s">
        <v>2581</v>
      </c>
      <c r="B1599" t="s">
        <v>2573</v>
      </c>
      <c r="C1599" t="s">
        <v>477</v>
      </c>
      <c r="D1599" t="s">
        <v>492</v>
      </c>
      <c r="F1599" s="1">
        <v>28384.400000000001</v>
      </c>
    </row>
    <row r="1600" spans="1:6" ht="15" customHeight="1" x14ac:dyDescent="0.3">
      <c r="A1600" t="s">
        <v>2581</v>
      </c>
      <c r="B1600" t="s">
        <v>2573</v>
      </c>
      <c r="C1600" t="s">
        <v>477</v>
      </c>
      <c r="D1600" t="s">
        <v>491</v>
      </c>
      <c r="E1600" t="s">
        <v>490</v>
      </c>
      <c r="F1600" s="1">
        <v>64.5</v>
      </c>
    </row>
    <row r="1601" spans="1:6" ht="15" customHeight="1" x14ac:dyDescent="0.3">
      <c r="A1601" t="s">
        <v>2581</v>
      </c>
      <c r="B1601" t="s">
        <v>2573</v>
      </c>
      <c r="C1601" t="s">
        <v>477</v>
      </c>
      <c r="D1601" t="s">
        <v>489</v>
      </c>
      <c r="E1601" t="s">
        <v>488</v>
      </c>
      <c r="F1601" s="1">
        <v>685.94</v>
      </c>
    </row>
    <row r="1602" spans="1:6" ht="15" customHeight="1" x14ac:dyDescent="0.3">
      <c r="A1602" t="s">
        <v>2581</v>
      </c>
      <c r="B1602" t="s">
        <v>2573</v>
      </c>
      <c r="C1602" t="s">
        <v>477</v>
      </c>
      <c r="D1602" t="s">
        <v>487</v>
      </c>
      <c r="E1602" t="s">
        <v>486</v>
      </c>
      <c r="F1602" s="1">
        <v>67.739999999999995</v>
      </c>
    </row>
    <row r="1603" spans="1:6" ht="15" customHeight="1" x14ac:dyDescent="0.3">
      <c r="A1603" t="s">
        <v>2581</v>
      </c>
      <c r="B1603" t="s">
        <v>2573</v>
      </c>
      <c r="C1603" t="s">
        <v>477</v>
      </c>
      <c r="D1603" t="s">
        <v>485</v>
      </c>
      <c r="E1603" t="s">
        <v>484</v>
      </c>
      <c r="F1603" s="1">
        <v>826.25</v>
      </c>
    </row>
    <row r="1604" spans="1:6" ht="15" customHeight="1" x14ac:dyDescent="0.3">
      <c r="A1604" t="s">
        <v>2581</v>
      </c>
      <c r="B1604" t="s">
        <v>2573</v>
      </c>
      <c r="C1604" t="s">
        <v>477</v>
      </c>
      <c r="D1604" t="s">
        <v>483</v>
      </c>
      <c r="E1604" t="s">
        <v>482</v>
      </c>
      <c r="F1604" s="1">
        <v>2912.83</v>
      </c>
    </row>
    <row r="1605" spans="1:6" ht="15" customHeight="1" x14ac:dyDescent="0.3">
      <c r="A1605" t="s">
        <v>2581</v>
      </c>
      <c r="B1605" t="s">
        <v>2573</v>
      </c>
      <c r="C1605" t="s">
        <v>477</v>
      </c>
      <c r="D1605" t="s">
        <v>481</v>
      </c>
      <c r="E1605" t="s">
        <v>480</v>
      </c>
      <c r="F1605" s="1">
        <v>3231.29</v>
      </c>
    </row>
    <row r="1606" spans="1:6" ht="15" customHeight="1" x14ac:dyDescent="0.3">
      <c r="A1606" t="s">
        <v>2581</v>
      </c>
      <c r="B1606" t="s">
        <v>2573</v>
      </c>
      <c r="C1606" t="s">
        <v>477</v>
      </c>
      <c r="D1606" t="s">
        <v>479</v>
      </c>
      <c r="E1606" t="s">
        <v>478</v>
      </c>
      <c r="F1606" s="1">
        <v>808.18</v>
      </c>
    </row>
    <row r="1607" spans="1:6" ht="15" customHeight="1" x14ac:dyDescent="0.3">
      <c r="A1607" t="s">
        <v>2581</v>
      </c>
      <c r="B1607" t="s">
        <v>2573</v>
      </c>
      <c r="C1607" t="s">
        <v>470</v>
      </c>
      <c r="D1607" t="s">
        <v>476</v>
      </c>
      <c r="E1607" t="s">
        <v>475</v>
      </c>
      <c r="F1607" s="1">
        <v>408.87</v>
      </c>
    </row>
    <row r="1608" spans="1:6" ht="15" customHeight="1" x14ac:dyDescent="0.3">
      <c r="A1608" t="s">
        <v>2581</v>
      </c>
      <c r="B1608" t="s">
        <v>2573</v>
      </c>
      <c r="C1608" t="s">
        <v>470</v>
      </c>
      <c r="D1608" s="2" t="s">
        <v>471</v>
      </c>
      <c r="F1608" s="1">
        <v>435.6</v>
      </c>
    </row>
    <row r="1609" spans="1:6" ht="15" customHeight="1" x14ac:dyDescent="0.3">
      <c r="A1609" t="s">
        <v>2581</v>
      </c>
      <c r="B1609" t="s">
        <v>2573</v>
      </c>
      <c r="C1609" t="s">
        <v>470</v>
      </c>
      <c r="D1609" s="2" t="s">
        <v>474</v>
      </c>
      <c r="F1609" s="1">
        <v>2633.16</v>
      </c>
    </row>
    <row r="1610" spans="1:6" ht="15" customHeight="1" x14ac:dyDescent="0.3">
      <c r="A1610" t="s">
        <v>2581</v>
      </c>
      <c r="B1610" t="s">
        <v>2573</v>
      </c>
      <c r="C1610" t="s">
        <v>470</v>
      </c>
      <c r="D1610" t="s">
        <v>473</v>
      </c>
      <c r="F1610" s="1">
        <v>77.72</v>
      </c>
    </row>
    <row r="1611" spans="1:6" ht="15" customHeight="1" x14ac:dyDescent="0.3">
      <c r="A1611" t="s">
        <v>2581</v>
      </c>
      <c r="B1611" t="s">
        <v>2573</v>
      </c>
      <c r="C1611" t="s">
        <v>470</v>
      </c>
      <c r="D1611" t="s">
        <v>472</v>
      </c>
      <c r="F1611" s="1">
        <v>41.72</v>
      </c>
    </row>
    <row r="1612" spans="1:6" ht="15" customHeight="1" x14ac:dyDescent="0.3">
      <c r="A1612" t="s">
        <v>2581</v>
      </c>
      <c r="B1612" t="s">
        <v>2573</v>
      </c>
      <c r="C1612" t="s">
        <v>465</v>
      </c>
      <c r="D1612" t="s">
        <v>469</v>
      </c>
      <c r="F1612" s="1">
        <v>5038.4799999999996</v>
      </c>
    </row>
    <row r="1613" spans="1:6" ht="15" customHeight="1" x14ac:dyDescent="0.3">
      <c r="A1613" t="s">
        <v>2581</v>
      </c>
      <c r="B1613" t="s">
        <v>2573</v>
      </c>
      <c r="C1613" t="s">
        <v>465</v>
      </c>
      <c r="D1613" t="s">
        <v>468</v>
      </c>
      <c r="F1613" s="1">
        <v>5038.4799999999996</v>
      </c>
    </row>
    <row r="1614" spans="1:6" ht="15" customHeight="1" x14ac:dyDescent="0.3">
      <c r="A1614" t="s">
        <v>2581</v>
      </c>
      <c r="B1614" t="s">
        <v>2573</v>
      </c>
      <c r="C1614" t="s">
        <v>465</v>
      </c>
      <c r="D1614" t="s">
        <v>467</v>
      </c>
      <c r="F1614" s="1">
        <v>5038.49</v>
      </c>
    </row>
    <row r="1615" spans="1:6" ht="15" customHeight="1" x14ac:dyDescent="0.3">
      <c r="A1615" t="s">
        <v>2581</v>
      </c>
      <c r="B1615" t="s">
        <v>2573</v>
      </c>
      <c r="C1615" t="s">
        <v>465</v>
      </c>
      <c r="D1615" s="2" t="s">
        <v>466</v>
      </c>
      <c r="F1615" s="1">
        <v>1078.5899999999999</v>
      </c>
    </row>
    <row r="1616" spans="1:6" ht="15" customHeight="1" x14ac:dyDescent="0.3">
      <c r="A1616" t="s">
        <v>2581</v>
      </c>
      <c r="B1616" t="s">
        <v>2669</v>
      </c>
      <c r="C1616" t="s">
        <v>218</v>
      </c>
      <c r="D1616" t="s">
        <v>240</v>
      </c>
      <c r="E1616" t="s">
        <v>239</v>
      </c>
      <c r="F1616" s="1">
        <v>1695.59</v>
      </c>
    </row>
    <row r="1617" spans="1:6" ht="15" customHeight="1" x14ac:dyDescent="0.3">
      <c r="A1617" t="s">
        <v>2581</v>
      </c>
      <c r="B1617" t="s">
        <v>2669</v>
      </c>
      <c r="C1617" t="s">
        <v>218</v>
      </c>
      <c r="D1617" t="s">
        <v>238</v>
      </c>
      <c r="E1617" t="s">
        <v>237</v>
      </c>
      <c r="F1617" s="1">
        <v>753.68</v>
      </c>
    </row>
    <row r="1618" spans="1:6" ht="15" customHeight="1" x14ac:dyDescent="0.3">
      <c r="A1618" t="s">
        <v>2581</v>
      </c>
      <c r="B1618" t="s">
        <v>2669</v>
      </c>
      <c r="C1618" t="s">
        <v>218</v>
      </c>
      <c r="D1618" t="s">
        <v>236</v>
      </c>
      <c r="E1618" t="s">
        <v>235</v>
      </c>
      <c r="F1618" s="1">
        <v>2930.98</v>
      </c>
    </row>
    <row r="1619" spans="1:6" ht="15" customHeight="1" x14ac:dyDescent="0.3">
      <c r="A1619" t="s">
        <v>2581</v>
      </c>
      <c r="B1619" t="s">
        <v>2669</v>
      </c>
      <c r="C1619" t="s">
        <v>218</v>
      </c>
      <c r="D1619" t="s">
        <v>234</v>
      </c>
      <c r="E1619" t="s">
        <v>233</v>
      </c>
      <c r="F1619" s="1">
        <v>849.99</v>
      </c>
    </row>
    <row r="1620" spans="1:6" ht="15" customHeight="1" x14ac:dyDescent="0.3">
      <c r="A1620" t="s">
        <v>2581</v>
      </c>
      <c r="B1620" t="s">
        <v>2669</v>
      </c>
      <c r="C1620" t="s">
        <v>218</v>
      </c>
      <c r="D1620" t="s">
        <v>232</v>
      </c>
      <c r="E1620" t="s">
        <v>231</v>
      </c>
      <c r="F1620" s="1">
        <v>139.62</v>
      </c>
    </row>
    <row r="1621" spans="1:6" ht="15" customHeight="1" x14ac:dyDescent="0.3">
      <c r="A1621" t="s">
        <v>2581</v>
      </c>
      <c r="B1621" t="s">
        <v>2669</v>
      </c>
      <c r="C1621" t="s">
        <v>218</v>
      </c>
      <c r="D1621" t="s">
        <v>230</v>
      </c>
      <c r="E1621" t="s">
        <v>229</v>
      </c>
      <c r="F1621" s="1">
        <v>314.02999999999997</v>
      </c>
    </row>
    <row r="1622" spans="1:6" ht="15" customHeight="1" x14ac:dyDescent="0.3">
      <c r="A1622" t="s">
        <v>2581</v>
      </c>
      <c r="B1622" t="s">
        <v>2669</v>
      </c>
      <c r="C1622" t="s">
        <v>218</v>
      </c>
      <c r="D1622" t="s">
        <v>228</v>
      </c>
      <c r="E1622" t="s">
        <v>227</v>
      </c>
      <c r="F1622" s="1">
        <v>651.79</v>
      </c>
    </row>
    <row r="1623" spans="1:6" ht="15" customHeight="1" x14ac:dyDescent="0.3">
      <c r="A1623" t="s">
        <v>2581</v>
      </c>
      <c r="B1623" t="s">
        <v>2669</v>
      </c>
      <c r="C1623" t="s">
        <v>218</v>
      </c>
      <c r="D1623" t="s">
        <v>226</v>
      </c>
      <c r="E1623" t="s">
        <v>225</v>
      </c>
      <c r="F1623" s="1">
        <v>428.17</v>
      </c>
    </row>
    <row r="1624" spans="1:6" ht="15" customHeight="1" x14ac:dyDescent="0.3">
      <c r="A1624" t="s">
        <v>2581</v>
      </c>
      <c r="B1624" t="s">
        <v>2669</v>
      </c>
      <c r="C1624" t="s">
        <v>218</v>
      </c>
      <c r="D1624" t="s">
        <v>222</v>
      </c>
      <c r="E1624" t="s">
        <v>221</v>
      </c>
      <c r="F1624" s="1">
        <v>704.83</v>
      </c>
    </row>
    <row r="1625" spans="1:6" ht="15" customHeight="1" x14ac:dyDescent="0.3">
      <c r="A1625" t="s">
        <v>2581</v>
      </c>
      <c r="B1625" t="s">
        <v>2669</v>
      </c>
      <c r="C1625" t="s">
        <v>218</v>
      </c>
      <c r="D1625" t="s">
        <v>220</v>
      </c>
      <c r="E1625" t="s">
        <v>219</v>
      </c>
      <c r="F1625" s="1">
        <v>743.31</v>
      </c>
    </row>
    <row r="1626" spans="1:6" ht="15" customHeight="1" x14ac:dyDescent="0.3">
      <c r="A1626" t="s">
        <v>2581</v>
      </c>
      <c r="B1626" t="s">
        <v>2669</v>
      </c>
      <c r="C1626" t="s">
        <v>218</v>
      </c>
      <c r="D1626" t="s">
        <v>224</v>
      </c>
      <c r="E1626" t="s">
        <v>223</v>
      </c>
      <c r="F1626" s="1">
        <v>743.31</v>
      </c>
    </row>
    <row r="1627" spans="1:6" ht="15" customHeight="1" x14ac:dyDescent="0.3">
      <c r="A1627" t="s">
        <v>2581</v>
      </c>
      <c r="B1627" t="s">
        <v>2669</v>
      </c>
      <c r="C1627" t="s">
        <v>215</v>
      </c>
      <c r="D1627" t="s">
        <v>217</v>
      </c>
      <c r="E1627" t="s">
        <v>216</v>
      </c>
      <c r="F1627" s="1">
        <v>904.78</v>
      </c>
    </row>
  </sheetData>
  <sortState ref="A2:AD1644">
    <sortCondition ref="A2:A1644"/>
    <sortCondition ref="B2:B1644"/>
    <sortCondition ref="C2:C1644"/>
    <sortCondition ref="D2:D164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serials_costs_2017-2018</vt:lpstr>
    </vt:vector>
  </TitlesOfParts>
  <Company>Simon Fraser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Kwan</dc:creator>
  <cp:lastModifiedBy>Lorraine Kwan</cp:lastModifiedBy>
  <dcterms:created xsi:type="dcterms:W3CDTF">2019-07-22T17:13:24Z</dcterms:created>
  <dcterms:modified xsi:type="dcterms:W3CDTF">2021-07-29T22:45:30Z</dcterms:modified>
</cp:coreProperties>
</file>